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BoxDrv\Box\DTSD\DTSD-BOS\Struct-Devel\Load Ratings\Administrative\Load Rating Summary Sheets\2026 Revisions\"/>
    </mc:Choice>
  </mc:AlternateContent>
  <xr:revisionPtr revIDLastSave="0" documentId="13_ncr:1_{3E3E2D57-3B96-4F64-A8D4-A53EE775C2AA}" xr6:coauthVersionLast="47" xr6:coauthVersionMax="47" xr10:uidLastSave="{00000000-0000-0000-0000-000000000000}"/>
  <bookViews>
    <workbookView xWindow="28680" yWindow="-120" windowWidth="29040" windowHeight="15720" tabRatio="824" xr2:uid="{00E91CE4-3F67-4CD7-B121-1D217555BC12}"/>
  </bookViews>
  <sheets>
    <sheet name="LoadRatingSummary" sheetId="4" r:id="rId1"/>
    <sheet name="Look-ups" sheetId="2" state="hidden" r:id="rId2"/>
  </sheets>
  <definedNames>
    <definedName name="_xlnm._FilterDatabase" localSheetId="0" hidden="1">LoadRatingSummary!$AZ$12:$AZ$62</definedName>
    <definedName name="Basis">'Look-ups'!$G$2:$G$6</definedName>
    <definedName name="Construction">'Look-ups'!$D$2:$D$77</definedName>
    <definedName name="Design">'Look-ups'!$H$2:$H$3</definedName>
    <definedName name="Elements">'Look-ups'!$E$2:$E$15</definedName>
    <definedName name="ForceEffects">'Look-ups'!$F$2:$F$9</definedName>
    <definedName name="Materials">'Look-ups'!$B$2:$B$15</definedName>
    <definedName name="_xlnm.Print_Area" localSheetId="0">LoadRatingSummary!$B$2:$AU$109</definedName>
    <definedName name="Types">'Look-ups'!$C$2:$C$40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3" i="4" l="1"/>
  <c r="K87" i="4"/>
  <c r="K86" i="4"/>
  <c r="K85" i="4"/>
  <c r="K84" i="4"/>
  <c r="K83" i="4"/>
  <c r="K82" i="4"/>
  <c r="K81" i="4"/>
  <c r="K80" i="4"/>
  <c r="G90" i="4" s="1"/>
  <c r="K79" i="4"/>
  <c r="K78" i="4"/>
  <c r="K77" i="4"/>
  <c r="AZ62" i="4" l="1"/>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J90" i="4"/>
  <c r="AD90" i="4"/>
  <c r="W90" i="4"/>
  <c r="Q90" i="4" l="1"/>
  <c r="B89"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90" i="4" l="1"/>
  <c r="Q89" i="4"/>
</calcChain>
</file>

<file path=xl/sharedStrings.xml><?xml version="1.0" encoding="utf-8"?>
<sst xmlns="http://schemas.openxmlformats.org/spreadsheetml/2006/main" count="345" uniqueCount="326">
  <si>
    <t>Bridge Data</t>
  </si>
  <si>
    <t>Bridge Number:</t>
  </si>
  <si>
    <t>Owner:</t>
  </si>
  <si>
    <t>Municipality:</t>
  </si>
  <si>
    <t>Feature On:</t>
  </si>
  <si>
    <t>Feature Under:</t>
  </si>
  <si>
    <t>Span #</t>
  </si>
  <si>
    <t>CONCRETE</t>
  </si>
  <si>
    <t>CONT CONCRETE</t>
  </si>
  <si>
    <t>STEEL</t>
  </si>
  <si>
    <t>CONT STEEL</t>
  </si>
  <si>
    <t>PREST CONCRETE</t>
  </si>
  <si>
    <t>CONT PREST CONC</t>
  </si>
  <si>
    <t>TIMBER</t>
  </si>
  <si>
    <t>MASONRY</t>
  </si>
  <si>
    <t>ALUMINUM</t>
  </si>
  <si>
    <t>WROUGHT IRON</t>
  </si>
  <si>
    <t>CONCRETE-STEEL</t>
  </si>
  <si>
    <t>CONC-PREST CONC</t>
  </si>
  <si>
    <t>GALV STEEL</t>
  </si>
  <si>
    <t>PLASTIC</t>
  </si>
  <si>
    <t>Material</t>
  </si>
  <si>
    <t>Configuration</t>
  </si>
  <si>
    <t>BOX GIRDER</t>
  </si>
  <si>
    <t>OVERLAY - POLYMER</t>
  </si>
  <si>
    <t>OVERLAY - PMA</t>
  </si>
  <si>
    <t>ADD PIER CRASH WALL</t>
  </si>
  <si>
    <t>REPAIR BOX CULVERT</t>
  </si>
  <si>
    <t>MATERIALS TESTING</t>
  </si>
  <si>
    <t>PAINTING - SPOT</t>
  </si>
  <si>
    <t>MISCELLANEOUS PREVENTATIVE MAINTENANCE</t>
  </si>
  <si>
    <t>NEW STRUCTURE</t>
  </si>
  <si>
    <t>WIDEN STRUCTURE</t>
  </si>
  <si>
    <t>OVERLAY - CONCRETE</t>
  </si>
  <si>
    <t>REPAIR JOINTS</t>
  </si>
  <si>
    <t>FIX SUPERST DAMAGE</t>
  </si>
  <si>
    <t>NEW SUPERSTRUCTURE</t>
  </si>
  <si>
    <t>NEW RAILING</t>
  </si>
  <si>
    <t>REPAIR RAIL</t>
  </si>
  <si>
    <t>FIX SUBST DAMAGE</t>
  </si>
  <si>
    <t>REPAIR SUBSTRUCTURE</t>
  </si>
  <si>
    <t>STRENGTHEN SUPERST</t>
  </si>
  <si>
    <t>ADD LIGHTING</t>
  </si>
  <si>
    <t>RAISE VERT CLEAR</t>
  </si>
  <si>
    <t>ADD PED FENCING</t>
  </si>
  <si>
    <t>ADD SIDEWALK</t>
  </si>
  <si>
    <t>OVERLAY - CONCRETE - NEW RAIL &amp; JOINTS</t>
  </si>
  <si>
    <t>OVERLAY - BITUMINOUS</t>
  </si>
  <si>
    <t>ADD MEDIAN BARRIER</t>
  </si>
  <si>
    <t>OVERLAY -CONCRETE - WIDEN</t>
  </si>
  <si>
    <t>CONC OVER/IOWA MIX</t>
  </si>
  <si>
    <t>BEARING - MISC. WORK</t>
  </si>
  <si>
    <t>PIER ADDED</t>
  </si>
  <si>
    <t>NEW DECK, RAIL/PPT</t>
  </si>
  <si>
    <t>REPAIR DECK</t>
  </si>
  <si>
    <t>REPAIR BEARING</t>
  </si>
  <si>
    <t>PAINT BEARING</t>
  </si>
  <si>
    <t>PAINT RAILING</t>
  </si>
  <si>
    <t>REMOVE OVERBURDEN</t>
  </si>
  <si>
    <t>REHAB SIGN BRIDGE</t>
  </si>
  <si>
    <t>STEEL FABRICATION</t>
  </si>
  <si>
    <t>RECONSTRUCTION</t>
  </si>
  <si>
    <t>IOWA MIX/NEW RAIL</t>
  </si>
  <si>
    <t>CONC OVER/LATEX</t>
  </si>
  <si>
    <t>CONC OVER/MICRO SL</t>
  </si>
  <si>
    <t>RAISE STRUCTURE</t>
  </si>
  <si>
    <t>REPAIR SIGN BASES</t>
  </si>
  <si>
    <t>NEW BEARINGS</t>
  </si>
  <si>
    <t>MISC REPAIRS</t>
  </si>
  <si>
    <t>LENGTHEN/CONC OVER</t>
  </si>
  <si>
    <t>MODIFY SIGNS</t>
  </si>
  <si>
    <t>NEW SUBSTRUCTURE</t>
  </si>
  <si>
    <t>REPAIR CURB</t>
  </si>
  <si>
    <t>NEW EXPANSION JOINTS</t>
  </si>
  <si>
    <t>ADDED RIPRAP</t>
  </si>
  <si>
    <t>LENGTHEN/NEW DECK</t>
  </si>
  <si>
    <t>NEW JOINTS &amp; BRGS</t>
  </si>
  <si>
    <t>WINGS - MISC. WORK</t>
  </si>
  <si>
    <t>MEMB/BIT OVERLAY</t>
  </si>
  <si>
    <t>PARTIAL NEW DECK</t>
  </si>
  <si>
    <t>DECK - MISC. WORK</t>
  </si>
  <si>
    <t>OVERLAY - CONCRETE - NEW JOINTS</t>
  </si>
  <si>
    <t>BITMEM OL/NEW RAIL</t>
  </si>
  <si>
    <t>INSTALLED KOCH JT</t>
  </si>
  <si>
    <t>REPLACE WINGWALL</t>
  </si>
  <si>
    <t>ROSPHALT-50/OVRLAY</t>
  </si>
  <si>
    <t>OVERLAY - EPOXY</t>
  </si>
  <si>
    <t>SCOUR REPAIRS</t>
  </si>
  <si>
    <t>SUPER DEMOLITION</t>
  </si>
  <si>
    <t>NOT BUILT</t>
  </si>
  <si>
    <t>NEW DECK/WIDENING</t>
  </si>
  <si>
    <t>FLEXOGRID OVERLAY</t>
  </si>
  <si>
    <t>MILLING - MISC. WORK</t>
  </si>
  <si>
    <t>CONC OVERLAY / REMOVE JT</t>
  </si>
  <si>
    <t>REPAIR/REPLACE WINGS</t>
  </si>
  <si>
    <t>SHOULDER OVERLAY</t>
  </si>
  <si>
    <t>REMOVE MEDIAN</t>
  </si>
  <si>
    <t>OVERLAY - POLYESTER</t>
  </si>
  <si>
    <t>Deck</t>
  </si>
  <si>
    <t>Superstructure</t>
  </si>
  <si>
    <t>Substructure</t>
  </si>
  <si>
    <t>Culvert</t>
  </si>
  <si>
    <t>T</t>
  </si>
  <si>
    <t>Length (ft)</t>
  </si>
  <si>
    <t>Load Rating Summary</t>
  </si>
  <si>
    <t>Load Rating Basis</t>
  </si>
  <si>
    <t>Load Posting Analysis</t>
  </si>
  <si>
    <t>Posting Vehicle</t>
  </si>
  <si>
    <t>Type 3</t>
  </si>
  <si>
    <t>Type 3S2</t>
  </si>
  <si>
    <t>Type 3-3</t>
  </si>
  <si>
    <t>SU4</t>
  </si>
  <si>
    <t>SU5</t>
  </si>
  <si>
    <t>SU6</t>
  </si>
  <si>
    <t>SU7</t>
  </si>
  <si>
    <t>PUP</t>
  </si>
  <si>
    <t>EV2</t>
  </si>
  <si>
    <t>EV3</t>
  </si>
  <si>
    <t>Vehicle GVW (k)</t>
  </si>
  <si>
    <t>Controlling Element</t>
  </si>
  <si>
    <t>Controlling Force Effect</t>
  </si>
  <si>
    <t>Load Rating Engineer</t>
  </si>
  <si>
    <t>Name:</t>
  </si>
  <si>
    <t>Date:</t>
  </si>
  <si>
    <t>T Gross</t>
  </si>
  <si>
    <t>HS20</t>
  </si>
  <si>
    <t>(when required per Wisconsin Bridge Manual, Chapter 45)</t>
  </si>
  <si>
    <t>Rating Factor</t>
  </si>
  <si>
    <t>LRFR</t>
  </si>
  <si>
    <t>LFR</t>
  </si>
  <si>
    <t>Traffic Count:</t>
  </si>
  <si>
    <t>Truck Traffic %:</t>
  </si>
  <si>
    <t>Design Loading</t>
  </si>
  <si>
    <t>HL93</t>
  </si>
  <si>
    <t>OTHER</t>
  </si>
  <si>
    <t>Negative Moment</t>
  </si>
  <si>
    <t>Positive Moment</t>
  </si>
  <si>
    <t>Shear</t>
  </si>
  <si>
    <t>Axial</t>
  </si>
  <si>
    <t>1) Enter # of spans:</t>
  </si>
  <si>
    <t>Row Filter</t>
  </si>
  <si>
    <t>Inventory</t>
  </si>
  <si>
    <t>Operating</t>
  </si>
  <si>
    <t>Inventory/Operating Ratings:</t>
  </si>
  <si>
    <t>Place PE Stamp in box on bottom right.</t>
  </si>
  <si>
    <t>Weight Limits for Emergency Vehicles:</t>
  </si>
  <si>
    <t>Prestress Stress Chk</t>
  </si>
  <si>
    <t>Fatigue</t>
  </si>
  <si>
    <t>Not Required</t>
  </si>
  <si>
    <t>Required</t>
  </si>
  <si>
    <t>Span Type</t>
  </si>
  <si>
    <t>Construction Activity</t>
  </si>
  <si>
    <t>Inspection Date:</t>
  </si>
  <si>
    <t>For slabs, enter distribution factor as the portion of wheel/lane load carried by a one-foot strip.</t>
  </si>
  <si>
    <t>Rating Vehicle:</t>
  </si>
  <si>
    <t>Rating Method:</t>
  </si>
  <si>
    <t>PE Stamp:</t>
  </si>
  <si>
    <t>Weight Limits:</t>
  </si>
  <si>
    <t>Posting for Legal/Specialized Permit Vehicles:</t>
  </si>
  <si>
    <t>DECK</t>
  </si>
  <si>
    <t>GUSSET PLATE</t>
  </si>
  <si>
    <t>EXTERIOR GIRDER</t>
  </si>
  <si>
    <t>SUBSTRUCTURE</t>
  </si>
  <si>
    <t>INTERIOR GIRDER</t>
  </si>
  <si>
    <t>STRINGER</t>
  </si>
  <si>
    <t>FLOOR BEAM</t>
  </si>
  <si>
    <t>THRU GIRDER</t>
  </si>
  <si>
    <t>TRUSS</t>
  </si>
  <si>
    <t>SLAB</t>
  </si>
  <si>
    <t>ASSUMPTIONS</t>
  </si>
  <si>
    <t>ARCH</t>
  </si>
  <si>
    <t>ABUTMENTS</t>
  </si>
  <si>
    <t>BOX BEAM</t>
  </si>
  <si>
    <t>EXTERIOR SLAB STRIP</t>
  </si>
  <si>
    <t>CULVERT WALL</t>
  </si>
  <si>
    <t>PILE/COLUMN</t>
  </si>
  <si>
    <t>PILE CAP</t>
  </si>
  <si>
    <t>ASD</t>
  </si>
  <si>
    <t>ASSIGNED</t>
  </si>
  <si>
    <t>TIMBER-STEEL</t>
  </si>
  <si>
    <t>STEEL-PREST CONC</t>
  </si>
  <si>
    <t>PRECAST CONC</t>
  </si>
  <si>
    <t>GALV STEEL-ALUM</t>
  </si>
  <si>
    <t>Girder/beam - inverted tee-beam</t>
  </si>
  <si>
    <t>Pipe - flexible - sectional plate</t>
  </si>
  <si>
    <t>Slab - solid - haunched</t>
  </si>
  <si>
    <t>Slab - voided - flat</t>
  </si>
  <si>
    <t>Slab - solid - flat</t>
  </si>
  <si>
    <t>Girder/beam - I-shaped spread</t>
  </si>
  <si>
    <t>Girder/beam - through girder</t>
  </si>
  <si>
    <t>Cable - cable-stayed</t>
  </si>
  <si>
    <t>Girder/beam - girder &amp; floor beam</t>
  </si>
  <si>
    <t>Girder/beam - channel adjacent</t>
  </si>
  <si>
    <t>Girder/beam - tee-beam</t>
  </si>
  <si>
    <t>Girder/beam - other</t>
  </si>
  <si>
    <t>Girder/beam - I-shaped spread - PS wide</t>
  </si>
  <si>
    <t>Arch - tied</t>
  </si>
  <si>
    <t>Arch - closed spandrel</t>
  </si>
  <si>
    <t>Movable - bascule</t>
  </si>
  <si>
    <t>Movable - vertical lift</t>
  </si>
  <si>
    <t>Movable - other</t>
  </si>
  <si>
    <t>Frame - four-sided (box culvert)</t>
  </si>
  <si>
    <t>Pipe - rigid</t>
  </si>
  <si>
    <t>Cable - suspension</t>
  </si>
  <si>
    <t>Arch - under fill without spandrel</t>
  </si>
  <si>
    <t>Arch - open spandrel</t>
  </si>
  <si>
    <t>Arch - through</t>
  </si>
  <si>
    <t>Box girder/beam - single</t>
  </si>
  <si>
    <t>Box girder/beam - multiple adjacent</t>
  </si>
  <si>
    <t>Box girder/beam - multiple spread</t>
  </si>
  <si>
    <t>Frame - three-sided</t>
  </si>
  <si>
    <t>Frame - K-shaped</t>
  </si>
  <si>
    <t>Frame - delta-shaped</t>
  </si>
  <si>
    <t>Girder/beam - I-shaped adjacent</t>
  </si>
  <si>
    <t>Girder/beam - double-tee adjacent</t>
  </si>
  <si>
    <t>Girder/beam - double-tee spread</t>
  </si>
  <si>
    <t>Girder/beam - channel spread</t>
  </si>
  <si>
    <t>Cable - extradosed</t>
  </si>
  <si>
    <t xml:space="preserve">Cable - other </t>
  </si>
  <si>
    <t>Movable - swing</t>
  </si>
  <si>
    <t>Pipe - flexible</t>
  </si>
  <si>
    <t>Other - railroad flat car</t>
  </si>
  <si>
    <t>Other - ferry transfer</t>
  </si>
  <si>
    <t>Other - floating</t>
  </si>
  <si>
    <t>Other</t>
  </si>
  <si>
    <t>Box girder/beam - segmental</t>
  </si>
  <si>
    <t>NEW DECK</t>
  </si>
  <si>
    <t>PAINTING</t>
  </si>
  <si>
    <t>LENGTHEN STRUCTURE</t>
  </si>
  <si>
    <t>REPAIR SUPERSTRUCTURE</t>
  </si>
  <si>
    <t>SEAL DECK - CONCRETE</t>
  </si>
  <si>
    <t>SEAL SUBSTRUCTURE - CONCRETE</t>
  </si>
  <si>
    <t>SEAL OTHER - CONCRETE</t>
  </si>
  <si>
    <t>Moment</t>
  </si>
  <si>
    <t>Comb. Axial/Moment</t>
  </si>
  <si>
    <t>Clear Roadway Width (ft):</t>
  </si>
  <si>
    <t>LLDF</t>
  </si>
  <si>
    <t>Load Governing Member</t>
  </si>
  <si>
    <t>Rating Force Effect</t>
  </si>
  <si>
    <t>Control Location</t>
  </si>
  <si>
    <t>LL Factor</t>
  </si>
  <si>
    <t>Rating Limit State</t>
  </si>
  <si>
    <t>STRENGTH II</t>
  </si>
  <si>
    <t>SERVICE I</t>
  </si>
  <si>
    <t>SERVICE II</t>
  </si>
  <si>
    <t>SERVICE III</t>
  </si>
  <si>
    <t>LOAD FACTOR STRENGTH</t>
  </si>
  <si>
    <t>STRENGTH I</t>
  </si>
  <si>
    <t>ALLOWABLE STRESS</t>
  </si>
  <si>
    <t>LOAD FACTOR SERVICE</t>
  </si>
  <si>
    <t>LLDF Level</t>
  </si>
  <si>
    <t>Span Continuity</t>
  </si>
  <si>
    <t>Continuous</t>
  </si>
  <si>
    <t>Buried</t>
  </si>
  <si>
    <t>Cantilever</t>
  </si>
  <si>
    <t>Cantilever with pin and hanger</t>
  </si>
  <si>
    <t>Continuous for live loads</t>
  </si>
  <si>
    <t>Frame</t>
  </si>
  <si>
    <t xml:space="preserve">Simple or single span </t>
  </si>
  <si>
    <t>Deck Interaction</t>
  </si>
  <si>
    <t>Composite - shored construction</t>
  </si>
  <si>
    <t>Composite - unshored construction</t>
  </si>
  <si>
    <t>Integral or monolithic</t>
  </si>
  <si>
    <t>Non-composite</t>
  </si>
  <si>
    <t xml:space="preserve">Single </t>
  </si>
  <si>
    <t>Multi</t>
  </si>
  <si>
    <t>Live Load Distribution Factor</t>
  </si>
  <si>
    <t>Wis-SPV (Single)</t>
  </si>
  <si>
    <t>Wis-SPV (Multi)</t>
  </si>
  <si>
    <t>Design Load Rating Analysis</t>
  </si>
  <si>
    <t>Weight Limit</t>
  </si>
  <si>
    <t>Computer Software &amp; Version Used:</t>
  </si>
  <si>
    <t>Span Continuity &amp; Deck Interaction:</t>
  </si>
  <si>
    <t xml:space="preserve">These fields reflect the assumptions used in this rating analysis. They may or may not be the same </t>
  </si>
  <si>
    <r>
      <t xml:space="preserve">        Wisconsin Department of Transportation
</t>
    </r>
    <r>
      <rPr>
        <sz val="14"/>
        <color theme="1"/>
        <rFont val="Calibri"/>
        <family val="2"/>
        <scheme val="minor"/>
      </rPr>
      <t xml:space="preserve">       Bridge Load Rating Summary</t>
    </r>
  </si>
  <si>
    <t>Rating</t>
  </si>
  <si>
    <t>SEMI</t>
  </si>
  <si>
    <t>and load postings determined per the requirements of 45.10.</t>
  </si>
  <si>
    <t xml:space="preserve">The posting vehicle name will be highlighted if that vehicle is required for analysis. </t>
  </si>
  <si>
    <t xml:space="preserve">When necessary, AASHTO Legal and WisDOT Specialized Annual Permit vehicles shall be analyzed </t>
  </si>
  <si>
    <t>Structure Type &amp; Span Information</t>
  </si>
  <si>
    <t>Rating Vehicle</t>
  </si>
  <si>
    <t>H10</t>
  </si>
  <si>
    <t>H15</t>
  </si>
  <si>
    <t>H20</t>
  </si>
  <si>
    <t>HS15</t>
  </si>
  <si>
    <t>HS20M</t>
  </si>
  <si>
    <t>HS20Plus</t>
  </si>
  <si>
    <t>HL93Plus</t>
  </si>
  <si>
    <t>RR</t>
  </si>
  <si>
    <t>U</t>
  </si>
  <si>
    <t>X</t>
  </si>
  <si>
    <t>Design Load:</t>
  </si>
  <si>
    <t>Component Condition Ratings:</t>
  </si>
  <si>
    <t>Inspection Date and Component Condition Ratings:</t>
  </si>
  <si>
    <t>To Show/Hide Rows for Structure Type &amp; Span Information</t>
  </si>
  <si>
    <t>Comments:</t>
  </si>
  <si>
    <t>FIELD EVALUATION</t>
  </si>
  <si>
    <t>For existing structures, enter values from inspection report used for load rating.</t>
  </si>
  <si>
    <t>For floor beams, enter 1.0, except when load sharing in closely spaced floor beams without stringers.</t>
  </si>
  <si>
    <t>For buried structures, enter 1.0 if no spread through fill, otherwise enter 1.75 (LFR/ASR) or 1.15 (LRFR).</t>
  </si>
  <si>
    <t>For substructure elements, enter # of wheels (LFR/ASR) or lanes (LRFR) loading the controlling element.</t>
  </si>
  <si>
    <t>Enter "REFINED" if using a refined analysis with varying LLDFs. Submit Refined Analysis Rating Form.</t>
  </si>
  <si>
    <t>For other uncommon situations, enter 99 with an explanation in the comments.</t>
  </si>
  <si>
    <t>Automatic calculation for AASHTO Legal and WisDOT Specialized Annual Permit Vehicle weight limits rounds down to nearest five tons among weight limits for vehicles with RF &lt; 1.0. Manually override the automatically calculated values if necessary.
The Wisconsin SPV is not considered in the automatic calculation. State Trunk Highways only shall be posted for a Wisconsin SPV rating of 120 kips or less.
Automatic calculation for Emergency Vehicle weight limits rounds down to nearest ton. Emergency Vehicle weight limit sign postings are only required for bridges on the Interstate and within reasonable access (one road-mile) to the entry/exit of nearest Interstate interchange.
Manually override if weight limits other than automatically calculated values are required.</t>
  </si>
  <si>
    <t>Enter "N/A" for inspection date if rating for new/rehab structure design (not yet built).</t>
  </si>
  <si>
    <t>Wis-SPV Ratings:</t>
  </si>
  <si>
    <t>For values on plans, round down to the nearest 10 kips and limit the value to 250 kips.</t>
  </si>
  <si>
    <t>However, the actual calculated values are to be recorded on this load rating summary form.</t>
  </si>
  <si>
    <t>PE #:</t>
  </si>
  <si>
    <t>v. 07-2026</t>
  </si>
  <si>
    <t>Overburden Depth (in.):</t>
  </si>
  <si>
    <t>The most restrictive design load governing any portion of the bridge. Refer to SNBI item LR.01.</t>
  </si>
  <si>
    <t>Clear Roadway Width:</t>
  </si>
  <si>
    <t>Travelway width used for load ratings. Refer to SNBI Item G.06.</t>
  </si>
  <si>
    <t>Refer to Ch. 45 of the Wisconsin Bridge Manual for additional instructions.</t>
  </si>
  <si>
    <t>as data stored in HSIS. Refer to SNBI items SP.05 and SP.08.</t>
  </si>
  <si>
    <t>2)</t>
  </si>
  <si>
    <t>Click Filter button to left, then "OK" to re-apply filter and show/hide rows.</t>
  </si>
  <si>
    <t>For LFR/ASR, LLDFs are WHEEL loads. For LRFR, LLDFs are LANE loads.</t>
  </si>
  <si>
    <t>T Single Axle</t>
  </si>
  <si>
    <t>T Tandem</t>
  </si>
  <si>
    <t>For ratings based on HL93 loading (LRFR), record ratings as RFX.XX (e.g. RF1.35, RF2.10).</t>
  </si>
  <si>
    <r>
      <t xml:space="preserve">Overburden Depth:
</t>
    </r>
    <r>
      <rPr>
        <sz val="10"/>
        <color theme="1"/>
        <rFont val="Calibri"/>
        <family val="2"/>
        <scheme val="minor"/>
      </rPr>
      <t>For new/rehab structure design, enter the expected measurement used for design load ratings.</t>
    </r>
  </si>
  <si>
    <t>For existing bridges, enter the value used for load rating and note if it varies from HSIS entry.</t>
  </si>
  <si>
    <t>For ratings based on HS20 loading (LFR/ASR), record ratings as HSXX (e.g. HS09, HS22).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</si>
</sst>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 x14ac:knownFonts="1">
    <font>
      <sz val="10"/>
      <color theme="1"/>
      <name val="Calibri"/>
      <family val="2"/>
      <scheme val="minor"/>
    </font>
    <font>
      <b/>
      <sz val="10"/>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0"/>
      <color theme="0"/>
      <name val="Calibri"/>
      <family val="2"/>
      <scheme val="minor"/>
    </font>
    <font>
      <b/>
      <u/>
      <sz val="10"/>
      <color theme="1"/>
      <name val="Calibri"/>
      <family val="2"/>
      <scheme val="minor"/>
    </font>
    <font>
      <sz val="11"/>
      <color indexed="8"/>
      <name val="Calibri"/>
      <family val="2"/>
      <scheme val="minor"/>
    </font>
    <font>
      <i/>
      <sz val="10"/>
      <color theme="1"/>
      <name val="Calibri"/>
      <family val="2"/>
      <scheme val="minor"/>
    </font>
  </fonts>
  <fills count="11">
    <fill>
      <patternFill patternType="none"/>
    </fill>
    <fill>
      <patternFill patternType="gray125"/>
    </fill>
    <fill>
      <patternFill patternType="solid">
        <fgColor theme="0"/>
        <bgColor auto="1"/>
      </patternFill>
    </fill>
    <fill>
      <patternFill patternType="solid">
        <fgColor theme="0"/>
        <bgColor indexed="64"/>
      </patternFill>
    </fill>
    <fill>
      <gradientFill degree="180">
        <stop position="0">
          <color theme="0"/>
        </stop>
        <stop position="1">
          <color rgb="FFFF0000"/>
        </stop>
      </gradientFill>
    </fill>
    <fill>
      <gradientFill degree="270">
        <stop position="0">
          <color theme="0"/>
        </stop>
        <stop position="1">
          <color rgb="FFFF0000"/>
        </stop>
      </gradientFill>
    </fill>
    <fill>
      <gradientFill degree="135">
        <stop position="0">
          <color rgb="FFFF0000"/>
        </stop>
        <stop position="0.5">
          <color theme="0"/>
        </stop>
        <stop position="1">
          <color rgb="FFFF0000"/>
        </stop>
      </gradientFill>
    </fill>
    <fill>
      <gradientFill degree="45">
        <stop position="0">
          <color rgb="FFFF0000"/>
        </stop>
        <stop position="0.5">
          <color theme="0"/>
        </stop>
        <stop position="1">
          <color rgb="FFFF0000"/>
        </stop>
      </gradientFill>
    </fill>
    <fill>
      <gradientFill>
        <stop position="0">
          <color theme="0"/>
        </stop>
        <stop position="1">
          <color rgb="FFFF0000"/>
        </stop>
      </gradientFill>
    </fill>
    <fill>
      <gradientFill degree="90">
        <stop position="0">
          <color theme="0"/>
        </stop>
        <stop position="1">
          <color rgb="FFFF0000"/>
        </stop>
      </gradient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8" fillId="0" borderId="0"/>
  </cellStyleXfs>
  <cellXfs count="189">
    <xf numFmtId="0" fontId="0" fillId="0" borderId="0" xfId="0"/>
    <xf numFmtId="0" fontId="1" fillId="0" borderId="0" xfId="0" applyFont="1"/>
    <xf numFmtId="0" fontId="0" fillId="3" borderId="0" xfId="0" applyFill="1" applyProtection="1"/>
    <xf numFmtId="0" fontId="6" fillId="3" borderId="0" xfId="0" applyFont="1" applyFill="1" applyProtection="1"/>
    <xf numFmtId="0" fontId="0" fillId="3" borderId="1" xfId="0" applyFill="1" applyBorder="1" applyAlignment="1" applyProtection="1">
      <alignment horizontal="center" vertical="center"/>
    </xf>
    <xf numFmtId="0" fontId="0" fillId="6" borderId="0" xfId="0" applyFont="1" applyFill="1" applyProtection="1"/>
    <xf numFmtId="0" fontId="0" fillId="5" borderId="0" xfId="0" applyFont="1" applyFill="1" applyAlignment="1" applyProtection="1"/>
    <xf numFmtId="0" fontId="0" fillId="7" borderId="0" xfId="0" applyFont="1" applyFill="1" applyProtection="1"/>
    <xf numFmtId="0" fontId="0" fillId="3" borderId="0" xfId="0" applyFont="1" applyFill="1" applyProtection="1"/>
    <xf numFmtId="0" fontId="0" fillId="4" borderId="0" xfId="0" applyFont="1" applyFill="1" applyProtection="1"/>
    <xf numFmtId="0" fontId="0" fillId="8" borderId="0" xfId="0" applyFont="1" applyFill="1" applyProtection="1"/>
    <xf numFmtId="0" fontId="3" fillId="3" borderId="0" xfId="0" applyFont="1" applyFill="1" applyProtection="1"/>
    <xf numFmtId="0" fontId="7" fillId="3" borderId="0" xfId="0" applyFont="1" applyFill="1" applyBorder="1" applyAlignment="1" applyProtection="1"/>
    <xf numFmtId="0" fontId="7" fillId="3" borderId="0" xfId="0" applyFont="1" applyFill="1" applyProtection="1"/>
    <xf numFmtId="0" fontId="1" fillId="3" borderId="0" xfId="0" applyFont="1" applyFill="1" applyProtection="1"/>
    <xf numFmtId="0" fontId="0" fillId="3" borderId="0" xfId="0" applyFill="1" applyBorder="1" applyProtection="1"/>
    <xf numFmtId="0" fontId="0" fillId="3" borderId="0" xfId="0" applyFill="1" applyBorder="1" applyAlignment="1" applyProtection="1">
      <alignment horizontal="center"/>
    </xf>
    <xf numFmtId="0" fontId="0" fillId="3" borderId="0" xfId="0" applyFill="1" applyBorder="1" applyAlignment="1" applyProtection="1">
      <alignment horizontal="center" shrinkToFit="1"/>
    </xf>
    <xf numFmtId="0" fontId="0" fillId="4" borderId="0" xfId="0" applyFont="1" applyFill="1" applyAlignment="1" applyProtection="1">
      <alignment vertical="center"/>
    </xf>
    <xf numFmtId="0" fontId="0" fillId="8" borderId="0" xfId="0" applyFont="1" applyFill="1" applyAlignment="1" applyProtection="1">
      <alignment vertical="center"/>
    </xf>
    <xf numFmtId="0" fontId="0" fillId="8" borderId="0" xfId="0" applyFont="1" applyFill="1" applyBorder="1" applyAlignment="1" applyProtection="1">
      <alignment vertical="center"/>
    </xf>
    <xf numFmtId="0" fontId="2" fillId="3" borderId="0" xfId="0" applyFont="1" applyFill="1" applyProtection="1"/>
    <xf numFmtId="0" fontId="0" fillId="8" borderId="0" xfId="0" applyFont="1" applyFill="1" applyAlignment="1" applyProtection="1"/>
    <xf numFmtId="0" fontId="0" fillId="3" borderId="11" xfId="0" applyFill="1" applyBorder="1" applyProtection="1"/>
    <xf numFmtId="0" fontId="0" fillId="3" borderId="9" xfId="0" applyFill="1" applyBorder="1" applyProtection="1"/>
    <xf numFmtId="0" fontId="0" fillId="3" borderId="4" xfId="0" applyFill="1" applyBorder="1" applyProtection="1"/>
    <xf numFmtId="0" fontId="1" fillId="9" borderId="0" xfId="0" applyFont="1" applyFill="1" applyBorder="1" applyAlignment="1" applyProtection="1">
      <alignment vertical="top"/>
    </xf>
    <xf numFmtId="0" fontId="0" fillId="9" borderId="0" xfId="0" applyFill="1" applyBorder="1" applyAlignment="1" applyProtection="1"/>
    <xf numFmtId="0" fontId="0" fillId="9" borderId="0" xfId="0" applyFill="1" applyBorder="1" applyProtection="1"/>
    <xf numFmtId="0" fontId="0" fillId="2" borderId="0" xfId="0" applyFont="1" applyFill="1" applyProtection="1"/>
    <xf numFmtId="0" fontId="8" fillId="0" borderId="0" xfId="1" applyAlignment="1">
      <alignment horizontal="center"/>
    </xf>
    <xf numFmtId="0" fontId="8" fillId="0" borderId="0" xfId="1"/>
    <xf numFmtId="0" fontId="0" fillId="3" borderId="3" xfId="0" applyFont="1" applyFill="1" applyBorder="1" applyAlignment="1" applyProtection="1"/>
    <xf numFmtId="0" fontId="0" fillId="3" borderId="10" xfId="0" applyFont="1" applyFill="1" applyBorder="1" applyAlignment="1" applyProtection="1"/>
    <xf numFmtId="0" fontId="0" fillId="3" borderId="2" xfId="0" applyFont="1" applyFill="1" applyBorder="1" applyAlignment="1" applyProtection="1"/>
    <xf numFmtId="0" fontId="0" fillId="3" borderId="0" xfId="0" applyFill="1" applyBorder="1" applyAlignment="1" applyProtection="1"/>
    <xf numFmtId="0" fontId="0" fillId="3" borderId="9" xfId="0" applyFill="1" applyBorder="1" applyAlignment="1" applyProtection="1"/>
    <xf numFmtId="14" fontId="0" fillId="3" borderId="0" xfId="0" applyNumberFormat="1" applyFill="1" applyBorder="1" applyAlignment="1" applyProtection="1"/>
    <xf numFmtId="0" fontId="1" fillId="3" borderId="1" xfId="0" applyFont="1" applyFill="1" applyBorder="1" applyProtection="1"/>
    <xf numFmtId="0" fontId="0" fillId="3" borderId="0" xfId="0" applyFont="1" applyFill="1" applyBorder="1" applyAlignment="1" applyProtection="1"/>
    <xf numFmtId="0" fontId="1" fillId="3" borderId="1" xfId="0" applyFont="1" applyFill="1" applyBorder="1" applyAlignment="1" applyProtection="1">
      <alignment horizontal="center"/>
      <protection locked="0"/>
    </xf>
    <xf numFmtId="0" fontId="0" fillId="3" borderId="0" xfId="0" applyFill="1" applyAlignment="1" applyProtection="1">
      <alignment horizontal="left" vertical="top" wrapText="1"/>
    </xf>
    <xf numFmtId="0" fontId="0" fillId="3" borderId="3" xfId="0" applyNumberFormat="1" applyFill="1" applyBorder="1" applyAlignment="1" applyProtection="1">
      <alignment horizontal="left"/>
    </xf>
    <xf numFmtId="0" fontId="0" fillId="3" borderId="10" xfId="0" applyNumberFormat="1" applyFill="1" applyBorder="1" applyAlignment="1" applyProtection="1">
      <alignment horizontal="left"/>
    </xf>
    <xf numFmtId="0" fontId="0" fillId="3" borderId="2" xfId="0" applyNumberFormat="1" applyFill="1" applyBorder="1" applyAlignment="1" applyProtection="1">
      <alignment horizontal="left"/>
    </xf>
    <xf numFmtId="165" fontId="0" fillId="3" borderId="3" xfId="0" applyNumberFormat="1" applyFont="1" applyFill="1" applyBorder="1" applyAlignment="1" applyProtection="1">
      <alignment horizontal="center"/>
      <protection locked="0"/>
    </xf>
    <xf numFmtId="165" fontId="0" fillId="3" borderId="10" xfId="0" applyNumberFormat="1" applyFont="1" applyFill="1" applyBorder="1" applyAlignment="1" applyProtection="1">
      <alignment horizontal="center"/>
      <protection locked="0"/>
    </xf>
    <xf numFmtId="165" fontId="0" fillId="3" borderId="2" xfId="0" applyNumberFormat="1" applyFont="1" applyFill="1" applyBorder="1" applyAlignment="1" applyProtection="1">
      <alignment horizontal="center"/>
      <protection locked="0"/>
    </xf>
    <xf numFmtId="0" fontId="0" fillId="3" borderId="1" xfId="0" applyFill="1" applyBorder="1" applyAlignment="1" applyProtection="1">
      <alignment horizontal="center" shrinkToFit="1"/>
      <protection locked="0"/>
    </xf>
    <xf numFmtId="14" fontId="0" fillId="3" borderId="1" xfId="0" applyNumberFormat="1" applyFill="1" applyBorder="1" applyAlignment="1" applyProtection="1">
      <alignment horizontal="center" shrinkToFit="1"/>
      <protection locked="0"/>
    </xf>
    <xf numFmtId="0" fontId="0" fillId="3" borderId="3" xfId="0" applyFill="1" applyBorder="1" applyAlignment="1" applyProtection="1">
      <alignment horizontal="left"/>
    </xf>
    <xf numFmtId="0" fontId="0" fillId="3" borderId="10" xfId="0" applyFill="1" applyBorder="1" applyAlignment="1" applyProtection="1">
      <alignment horizontal="left"/>
    </xf>
    <xf numFmtId="0" fontId="4" fillId="3" borderId="0" xfId="0" applyFont="1" applyFill="1" applyAlignment="1" applyProtection="1">
      <alignment horizontal="center" wrapText="1"/>
    </xf>
    <xf numFmtId="0" fontId="0" fillId="3" borderId="1" xfId="0" applyFill="1" applyBorder="1" applyAlignment="1" applyProtection="1">
      <alignment horizontal="left" shrinkToFit="1"/>
      <protection locked="0"/>
    </xf>
    <xf numFmtId="0" fontId="0" fillId="3" borderId="1" xfId="0" applyFont="1" applyFill="1" applyBorder="1" applyAlignment="1" applyProtection="1">
      <alignment horizontal="left"/>
    </xf>
    <xf numFmtId="0" fontId="0" fillId="3" borderId="1" xfId="0" applyNumberFormat="1" applyFont="1" applyFill="1" applyBorder="1" applyAlignment="1" applyProtection="1">
      <alignment horizontal="center"/>
      <protection locked="0"/>
    </xf>
    <xf numFmtId="0" fontId="0" fillId="3" borderId="1" xfId="0" applyNumberFormat="1" applyFill="1" applyBorder="1" applyAlignment="1" applyProtection="1">
      <alignment horizontal="left"/>
    </xf>
    <xf numFmtId="14" fontId="0" fillId="3" borderId="1" xfId="0" applyNumberFormat="1" applyFon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1" xfId="0" applyFont="1" applyFill="1" applyBorder="1" applyAlignment="1" applyProtection="1">
      <alignment horizontal="center"/>
      <protection locked="0"/>
    </xf>
    <xf numFmtId="0" fontId="0" fillId="3" borderId="1" xfId="0" applyFill="1" applyBorder="1" applyAlignment="1">
      <alignment horizontal="center"/>
    </xf>
    <xf numFmtId="0" fontId="0" fillId="3" borderId="3"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xf>
    <xf numFmtId="0" fontId="0" fillId="3" borderId="10" xfId="0" applyFill="1" applyBorder="1" applyAlignment="1" applyProtection="1">
      <alignment horizontal="center"/>
    </xf>
    <xf numFmtId="0" fontId="0" fillId="3" borderId="2" xfId="0" applyFill="1" applyBorder="1" applyAlignment="1" applyProtection="1">
      <alignment horizontal="center"/>
    </xf>
    <xf numFmtId="0" fontId="0" fillId="3" borderId="3"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3" xfId="0" applyFont="1" applyFill="1" applyBorder="1" applyAlignment="1" applyProtection="1">
      <alignment horizontal="center"/>
    </xf>
    <xf numFmtId="0" fontId="0" fillId="3" borderId="10" xfId="0" applyFont="1" applyFill="1" applyBorder="1" applyAlignment="1" applyProtection="1">
      <alignment horizontal="center"/>
    </xf>
    <xf numFmtId="0" fontId="0" fillId="3" borderId="2" xfId="0" applyFont="1" applyFill="1" applyBorder="1" applyAlignment="1" applyProtection="1">
      <alignment horizontal="center"/>
    </xf>
    <xf numFmtId="0" fontId="0" fillId="3" borderId="3" xfId="0" applyFill="1" applyBorder="1" applyAlignment="1" applyProtection="1">
      <alignment horizontal="left" shrinkToFit="1"/>
      <protection locked="0"/>
    </xf>
    <xf numFmtId="0" fontId="0" fillId="3" borderId="10" xfId="0" applyFill="1" applyBorder="1" applyAlignment="1" applyProtection="1">
      <alignment horizontal="left" shrinkToFit="1"/>
      <protection locked="0"/>
    </xf>
    <xf numFmtId="0" fontId="0" fillId="3" borderId="3" xfId="0" applyFont="1" applyFill="1" applyBorder="1" applyAlignment="1" applyProtection="1">
      <alignment horizontal="left"/>
    </xf>
    <xf numFmtId="0" fontId="0" fillId="3" borderId="10" xfId="0" applyFont="1" applyFill="1" applyBorder="1" applyAlignment="1" applyProtection="1">
      <alignment horizontal="left"/>
    </xf>
    <xf numFmtId="0" fontId="0" fillId="3" borderId="2" xfId="0" applyFont="1" applyFill="1" applyBorder="1" applyAlignment="1" applyProtection="1">
      <alignment horizontal="left"/>
    </xf>
    <xf numFmtId="0" fontId="0" fillId="3" borderId="3" xfId="0" applyFont="1" applyFill="1" applyBorder="1" applyAlignment="1" applyProtection="1">
      <alignment horizontal="center" vertical="center" wrapText="1"/>
    </xf>
    <xf numFmtId="0" fontId="0" fillId="3" borderId="10" xfId="0" applyFont="1" applyFill="1" applyBorder="1" applyAlignment="1" applyProtection="1">
      <alignment horizontal="center" vertical="center" wrapText="1"/>
    </xf>
    <xf numFmtId="0" fontId="0" fillId="3" borderId="2" xfId="0" applyFont="1" applyFill="1" applyBorder="1" applyAlignment="1" applyProtection="1">
      <alignment horizontal="center" vertical="center" wrapText="1"/>
    </xf>
    <xf numFmtId="0" fontId="0" fillId="3" borderId="3" xfId="0" applyFont="1" applyFill="1" applyBorder="1" applyAlignment="1" applyProtection="1">
      <alignment horizontal="center" shrinkToFit="1"/>
      <protection locked="0"/>
    </xf>
    <xf numFmtId="0" fontId="0" fillId="3" borderId="10" xfId="0" applyFont="1" applyFill="1" applyBorder="1" applyAlignment="1" applyProtection="1">
      <alignment horizontal="center" shrinkToFit="1"/>
      <protection locked="0"/>
    </xf>
    <xf numFmtId="0" fontId="0" fillId="3" borderId="2" xfId="0" applyFont="1" applyFill="1" applyBorder="1" applyAlignment="1" applyProtection="1">
      <alignment horizontal="center" shrinkToFit="1"/>
      <protection locked="0"/>
    </xf>
    <xf numFmtId="0" fontId="0" fillId="3" borderId="1" xfId="0" applyFont="1" applyFill="1" applyBorder="1" applyAlignment="1" applyProtection="1">
      <alignment horizontal="left" vertical="center" wrapText="1"/>
    </xf>
    <xf numFmtId="0" fontId="0" fillId="3" borderId="1"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wrapText="1"/>
      <protection locked="0"/>
    </xf>
    <xf numFmtId="0" fontId="0" fillId="3" borderId="1" xfId="0" applyFont="1" applyFill="1" applyBorder="1" applyAlignment="1" applyProtection="1">
      <alignment horizontal="left" vertical="center"/>
    </xf>
    <xf numFmtId="0" fontId="0" fillId="3" borderId="3" xfId="0" applyNumberFormat="1" applyFont="1" applyFill="1" applyBorder="1" applyAlignment="1" applyProtection="1">
      <alignment horizontal="center" shrinkToFit="1"/>
      <protection locked="0"/>
    </xf>
    <xf numFmtId="0" fontId="0" fillId="3" borderId="2" xfId="0" applyNumberFormat="1" applyFont="1" applyFill="1" applyBorder="1" applyAlignment="1" applyProtection="1">
      <alignment horizontal="center" shrinkToFit="1"/>
      <protection locked="0"/>
    </xf>
    <xf numFmtId="164" fontId="0" fillId="3" borderId="3" xfId="0" applyNumberFormat="1" applyFont="1" applyFill="1" applyBorder="1" applyAlignment="1" applyProtection="1">
      <alignment horizontal="center"/>
      <protection locked="0"/>
    </xf>
    <xf numFmtId="164" fontId="0" fillId="3" borderId="2" xfId="0" applyNumberFormat="1" applyFont="1" applyFill="1" applyBorder="1" applyAlignment="1" applyProtection="1">
      <alignment horizontal="center"/>
      <protection locked="0"/>
    </xf>
    <xf numFmtId="0" fontId="0" fillId="3" borderId="3" xfId="0" applyNumberFormat="1" applyFont="1" applyFill="1" applyBorder="1" applyAlignment="1" applyProtection="1">
      <alignment horizontal="center"/>
      <protection locked="0"/>
    </xf>
    <xf numFmtId="0" fontId="0" fillId="3" borderId="10" xfId="0" applyNumberFormat="1" applyFont="1" applyFill="1" applyBorder="1" applyAlignment="1" applyProtection="1">
      <alignment horizontal="center"/>
      <protection locked="0"/>
    </xf>
    <xf numFmtId="0" fontId="0" fillId="3" borderId="2" xfId="0" applyNumberFormat="1" applyFont="1" applyFill="1" applyBorder="1" applyAlignment="1" applyProtection="1">
      <alignment horizontal="center"/>
      <protection locked="0"/>
    </xf>
    <xf numFmtId="0" fontId="0" fillId="3" borderId="1" xfId="0" applyFont="1" applyFill="1" applyBorder="1" applyAlignment="1" applyProtection="1">
      <alignment horizontal="center" vertical="center"/>
    </xf>
    <xf numFmtId="0" fontId="0" fillId="3" borderId="1" xfId="0" applyFont="1" applyFill="1" applyBorder="1" applyAlignment="1" applyProtection="1">
      <alignment horizontal="center" vertical="center" wrapText="1"/>
    </xf>
    <xf numFmtId="0" fontId="0" fillId="3" borderId="3" xfId="0" applyNumberFormat="1" applyFill="1" applyBorder="1" applyAlignment="1" applyProtection="1">
      <alignment horizontal="center" shrinkToFit="1"/>
      <protection locked="0"/>
    </xf>
    <xf numFmtId="0" fontId="0" fillId="3" borderId="2" xfId="0" applyNumberFormat="1" applyFill="1" applyBorder="1" applyAlignment="1" applyProtection="1">
      <alignment horizontal="center" shrinkToFit="1"/>
      <protection locked="0"/>
    </xf>
    <xf numFmtId="0" fontId="0" fillId="3" borderId="7" xfId="0" applyFont="1" applyFill="1" applyBorder="1" applyAlignment="1" applyProtection="1">
      <alignment horizontal="center" vertical="center" wrapText="1"/>
    </xf>
    <xf numFmtId="0" fontId="0" fillId="3" borderId="8"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0" fillId="3" borderId="5"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3" borderId="4" xfId="0" applyFont="1" applyFill="1" applyBorder="1" applyAlignment="1" applyProtection="1">
      <alignment horizontal="center" vertical="center" wrapText="1"/>
    </xf>
    <xf numFmtId="0" fontId="0" fillId="3" borderId="7" xfId="0" applyFont="1" applyFill="1" applyBorder="1" applyAlignment="1" applyProtection="1">
      <alignment horizontal="center" vertical="center"/>
    </xf>
    <xf numFmtId="0" fontId="0" fillId="3" borderId="8"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0" fillId="3" borderId="3" xfId="0" applyFill="1" applyBorder="1" applyAlignment="1" applyProtection="1">
      <alignment horizontal="center" shrinkToFit="1"/>
      <protection locked="0"/>
    </xf>
    <xf numFmtId="0" fontId="0" fillId="3" borderId="10" xfId="0" applyFill="1" applyBorder="1" applyAlignment="1" applyProtection="1">
      <alignment horizontal="center" shrinkToFit="1"/>
      <protection locked="0"/>
    </xf>
    <xf numFmtId="0" fontId="0" fillId="3" borderId="2" xfId="0" applyFill="1" applyBorder="1" applyAlignment="1" applyProtection="1">
      <alignment horizontal="center" shrinkToFit="1"/>
      <protection locked="0"/>
    </xf>
    <xf numFmtId="164" fontId="0" fillId="3" borderId="10" xfId="0" applyNumberFormat="1" applyFont="1" applyFill="1" applyBorder="1" applyAlignment="1" applyProtection="1">
      <alignment horizontal="center"/>
      <protection locked="0"/>
    </xf>
    <xf numFmtId="164" fontId="0" fillId="3" borderId="3" xfId="0" applyNumberFormat="1" applyFill="1" applyBorder="1" applyAlignment="1" applyProtection="1">
      <alignment horizontal="center"/>
      <protection locked="0"/>
    </xf>
    <xf numFmtId="164" fontId="0" fillId="3" borderId="10" xfId="0" applyNumberFormat="1" applyFill="1" applyBorder="1" applyAlignment="1" applyProtection="1">
      <alignment horizontal="center"/>
      <protection locked="0"/>
    </xf>
    <xf numFmtId="164" fontId="0" fillId="3" borderId="2" xfId="0" applyNumberFormat="1" applyFill="1" applyBorder="1" applyAlignment="1" applyProtection="1">
      <alignment horizontal="center"/>
      <protection locked="0"/>
    </xf>
    <xf numFmtId="0" fontId="1" fillId="3" borderId="7" xfId="0" applyFont="1" applyFill="1" applyBorder="1" applyAlignment="1" applyProtection="1"/>
    <xf numFmtId="0" fontId="1" fillId="3" borderId="8" xfId="0" applyFont="1" applyFill="1" applyBorder="1" applyAlignment="1" applyProtection="1"/>
    <xf numFmtId="0" fontId="1" fillId="3" borderId="6" xfId="0" applyFont="1" applyFill="1" applyBorder="1" applyAlignment="1" applyProtection="1"/>
    <xf numFmtId="0" fontId="0" fillId="3" borderId="12" xfId="0" applyFill="1" applyBorder="1" applyAlignment="1" applyProtection="1"/>
    <xf numFmtId="0" fontId="0" fillId="3" borderId="0" xfId="0" applyFill="1" applyBorder="1" applyAlignment="1" applyProtection="1"/>
    <xf numFmtId="0" fontId="0" fillId="3" borderId="5" xfId="0" applyFill="1" applyBorder="1" applyAlignment="1" applyProtection="1"/>
    <xf numFmtId="0" fontId="0" fillId="3" borderId="9" xfId="0" applyFill="1" applyBorder="1" applyAlignment="1" applyProtection="1"/>
    <xf numFmtId="0" fontId="0" fillId="3" borderId="4" xfId="0" applyFill="1" applyBorder="1" applyAlignment="1" applyProtection="1"/>
    <xf numFmtId="0" fontId="0" fillId="10" borderId="3" xfId="0" applyFill="1" applyBorder="1" applyAlignment="1" applyProtection="1">
      <alignment horizontal="center"/>
      <protection locked="0" hidden="1"/>
    </xf>
    <xf numFmtId="0" fontId="0" fillId="10" borderId="2" xfId="0" applyFill="1" applyBorder="1" applyAlignment="1" applyProtection="1">
      <alignment horizontal="center"/>
      <protection locked="0" hidden="1"/>
    </xf>
    <xf numFmtId="0" fontId="1" fillId="3" borderId="7" xfId="0" applyFont="1" applyFill="1" applyBorder="1" applyAlignment="1" applyProtection="1">
      <alignment horizontal="left" vertical="top"/>
    </xf>
    <xf numFmtId="0" fontId="1" fillId="3" borderId="8" xfId="0" applyFont="1" applyFill="1" applyBorder="1" applyAlignment="1" applyProtection="1">
      <alignment horizontal="left" vertical="top"/>
    </xf>
    <xf numFmtId="0" fontId="1" fillId="3" borderId="6" xfId="0" applyFont="1" applyFill="1" applyBorder="1" applyAlignment="1" applyProtection="1">
      <alignment horizontal="left" vertical="top"/>
    </xf>
    <xf numFmtId="2" fontId="0" fillId="3" borderId="3" xfId="0" applyNumberFormat="1" applyFill="1" applyBorder="1" applyAlignment="1" applyProtection="1">
      <alignment horizontal="center" vertical="center"/>
      <protection locked="0" hidden="1"/>
    </xf>
    <xf numFmtId="2" fontId="0" fillId="3" borderId="10" xfId="0" applyNumberFormat="1" applyFill="1" applyBorder="1" applyAlignment="1" applyProtection="1">
      <alignment horizontal="center" vertical="center"/>
      <protection locked="0" hidden="1"/>
    </xf>
    <xf numFmtId="2" fontId="0" fillId="3" borderId="2" xfId="0" applyNumberFormat="1" applyFill="1" applyBorder="1" applyAlignment="1" applyProtection="1">
      <alignment horizontal="center" vertical="center"/>
      <protection locked="0" hidden="1"/>
    </xf>
    <xf numFmtId="0" fontId="0" fillId="3" borderId="1" xfId="0" applyFill="1" applyBorder="1" applyAlignment="1" applyProtection="1">
      <alignment horizontal="center"/>
    </xf>
    <xf numFmtId="1" fontId="0" fillId="10" borderId="3" xfId="0" applyNumberFormat="1" applyFill="1" applyBorder="1" applyAlignment="1" applyProtection="1">
      <alignment horizontal="center" vertical="center"/>
      <protection hidden="1"/>
    </xf>
    <xf numFmtId="1" fontId="0" fillId="10" borderId="10" xfId="0" applyNumberFormat="1" applyFill="1" applyBorder="1" applyAlignment="1" applyProtection="1">
      <alignment horizontal="center" vertical="center"/>
      <protection hidden="1"/>
    </xf>
    <xf numFmtId="1" fontId="0" fillId="10" borderId="2" xfId="0" applyNumberFormat="1" applyFill="1" applyBorder="1" applyAlignment="1" applyProtection="1">
      <alignment horizontal="center" vertical="center"/>
      <protection hidden="1"/>
    </xf>
    <xf numFmtId="2" fontId="0" fillId="3" borderId="3" xfId="0" applyNumberFormat="1" applyFill="1" applyBorder="1" applyAlignment="1" applyProtection="1">
      <alignment horizontal="center"/>
      <protection locked="0"/>
    </xf>
    <xf numFmtId="2" fontId="0" fillId="3" borderId="10" xfId="0" applyNumberFormat="1" applyFill="1" applyBorder="1" applyAlignment="1" applyProtection="1">
      <alignment horizontal="center"/>
      <protection locked="0"/>
    </xf>
    <xf numFmtId="2" fontId="0" fillId="3" borderId="1" xfId="0" applyNumberFormat="1" applyFont="1" applyFill="1" applyBorder="1" applyAlignment="1" applyProtection="1">
      <alignment horizontal="center"/>
      <protection locked="0"/>
    </xf>
    <xf numFmtId="0" fontId="0" fillId="3" borderId="1" xfId="0" applyFont="1" applyFill="1" applyBorder="1" applyAlignment="1" applyProtection="1">
      <alignment horizontal="right" vertical="center"/>
    </xf>
    <xf numFmtId="0" fontId="0" fillId="3" borderId="1" xfId="0" applyFont="1" applyFill="1" applyBorder="1" applyAlignment="1" applyProtection="1">
      <alignment horizontal="right" vertical="center" wrapText="1"/>
    </xf>
    <xf numFmtId="0" fontId="0" fillId="3" borderId="1" xfId="0" applyFont="1" applyFill="1" applyBorder="1" applyAlignment="1" applyProtection="1">
      <alignment horizontal="right"/>
    </xf>
    <xf numFmtId="1" fontId="0" fillId="3" borderId="1" xfId="0" applyNumberFormat="1" applyFont="1" applyFill="1" applyBorder="1" applyAlignment="1" applyProtection="1">
      <alignment horizontal="center"/>
      <protection locked="0"/>
    </xf>
    <xf numFmtId="0" fontId="0" fillId="3" borderId="8" xfId="0" applyFont="1" applyFill="1" applyBorder="1" applyAlignment="1" applyProtection="1">
      <alignment horizontal="center" wrapText="1"/>
    </xf>
    <xf numFmtId="0" fontId="0" fillId="3" borderId="6" xfId="0" applyFont="1" applyFill="1" applyBorder="1" applyAlignment="1" applyProtection="1">
      <alignment horizontal="center" wrapText="1"/>
    </xf>
    <xf numFmtId="0" fontId="0" fillId="3" borderId="9" xfId="0" applyFont="1" applyFill="1" applyBorder="1" applyAlignment="1" applyProtection="1">
      <alignment horizontal="center" wrapText="1"/>
    </xf>
    <xf numFmtId="0" fontId="0" fillId="3" borderId="4" xfId="0" applyFont="1" applyFill="1" applyBorder="1" applyAlignment="1" applyProtection="1">
      <alignment horizontal="center" wrapText="1"/>
    </xf>
    <xf numFmtId="0" fontId="1" fillId="3" borderId="7" xfId="0" applyFont="1" applyFill="1" applyBorder="1" applyAlignment="1" applyProtection="1">
      <alignment horizontal="left"/>
    </xf>
    <xf numFmtId="0" fontId="1" fillId="3" borderId="8" xfId="0" applyFont="1" applyFill="1" applyBorder="1" applyAlignment="1" applyProtection="1">
      <alignment horizontal="left"/>
    </xf>
    <xf numFmtId="0" fontId="1" fillId="3" borderId="6" xfId="0" applyFont="1" applyFill="1" applyBorder="1" applyAlignment="1" applyProtection="1">
      <alignment horizontal="left"/>
    </xf>
    <xf numFmtId="1" fontId="0" fillId="10" borderId="3" xfId="0" applyNumberFormat="1" applyFill="1" applyBorder="1" applyAlignment="1" applyProtection="1">
      <alignment horizontal="center"/>
      <protection locked="0" hidden="1"/>
    </xf>
    <xf numFmtId="0" fontId="0" fillId="3" borderId="12"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11" xfId="0"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9"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1" fillId="3" borderId="3" xfId="0" applyFont="1" applyFill="1" applyBorder="1" applyAlignment="1" applyProtection="1">
      <alignment horizontal="left"/>
    </xf>
    <xf numFmtId="0" fontId="1" fillId="3" borderId="10" xfId="0" applyFont="1" applyFill="1" applyBorder="1" applyAlignment="1" applyProtection="1">
      <alignment horizontal="left"/>
    </xf>
    <xf numFmtId="0" fontId="1" fillId="3" borderId="2" xfId="0" applyFont="1" applyFill="1" applyBorder="1" applyAlignment="1" applyProtection="1">
      <alignment horizontal="left"/>
    </xf>
    <xf numFmtId="0" fontId="0" fillId="3" borderId="1" xfId="0" applyFont="1" applyFill="1" applyBorder="1" applyAlignment="1" applyProtection="1">
      <alignment horizontal="left" vertical="top" shrinkToFit="1"/>
      <protection locked="0"/>
    </xf>
    <xf numFmtId="0" fontId="0" fillId="3" borderId="1" xfId="0" applyFont="1" applyFill="1" applyBorder="1" applyAlignment="1" applyProtection="1">
      <alignment horizontal="left" vertical="center" shrinkToFit="1"/>
      <protection locked="0"/>
    </xf>
    <xf numFmtId="0" fontId="1" fillId="3" borderId="0" xfId="0" applyFont="1" applyFill="1" applyBorder="1" applyAlignment="1" applyProtection="1">
      <alignment horizontal="left"/>
    </xf>
    <xf numFmtId="0" fontId="1" fillId="3" borderId="3" xfId="0" applyFont="1" applyFill="1" applyBorder="1" applyAlignment="1" applyProtection="1">
      <alignment horizontal="left" vertical="top"/>
    </xf>
    <xf numFmtId="0" fontId="1" fillId="3" borderId="10" xfId="0" applyFont="1" applyFill="1" applyBorder="1" applyAlignment="1" applyProtection="1">
      <alignment horizontal="left" vertical="top"/>
    </xf>
    <xf numFmtId="0" fontId="1" fillId="3" borderId="2" xfId="0" applyFont="1" applyFill="1" applyBorder="1" applyAlignment="1" applyProtection="1">
      <alignment horizontal="left" vertical="top"/>
    </xf>
    <xf numFmtId="0" fontId="0" fillId="3" borderId="3" xfId="0" applyFont="1" applyFill="1" applyBorder="1" applyAlignment="1" applyProtection="1">
      <alignment horizontal="center" vertical="top" shrinkToFit="1"/>
      <protection locked="0"/>
    </xf>
    <xf numFmtId="0" fontId="0" fillId="3" borderId="10" xfId="0" applyFont="1" applyFill="1" applyBorder="1" applyAlignment="1" applyProtection="1">
      <alignment horizontal="center" vertical="top" shrinkToFit="1"/>
      <protection locked="0"/>
    </xf>
    <xf numFmtId="0" fontId="0" fillId="3" borderId="2" xfId="0" applyFont="1" applyFill="1" applyBorder="1" applyAlignment="1" applyProtection="1">
      <alignment horizontal="center" vertical="top" shrinkToFit="1"/>
      <protection locked="0"/>
    </xf>
    <xf numFmtId="0" fontId="2" fillId="3" borderId="9" xfId="0" applyFont="1" applyFill="1" applyBorder="1" applyAlignment="1" applyProtection="1">
      <alignment horizontal="right" vertical="top"/>
    </xf>
    <xf numFmtId="0" fontId="7" fillId="3" borderId="0" xfId="0" applyFont="1" applyFill="1" applyAlignment="1">
      <alignment horizontal="left" wrapText="1"/>
    </xf>
    <xf numFmtId="0" fontId="0" fillId="3" borderId="0" xfId="0" applyFill="1" applyAlignment="1">
      <alignment vertical="top" wrapText="1"/>
    </xf>
    <xf numFmtId="0" fontId="0" fillId="3" borderId="0" xfId="0" applyFill="1"/>
    <xf numFmtId="0" fontId="0" fillId="3" borderId="0" xfId="0" applyFill="1" applyAlignment="1">
      <alignment horizontal="left" vertical="top" wrapText="1"/>
    </xf>
    <xf numFmtId="0" fontId="7" fillId="3" borderId="0" xfId="0" applyFont="1" applyFill="1"/>
    <xf numFmtId="0" fontId="0" fillId="3" borderId="0" xfId="0" applyFill="1" applyAlignment="1">
      <alignment vertical="top" wrapText="1"/>
    </xf>
    <xf numFmtId="0" fontId="0" fillId="3" borderId="0" xfId="0" quotePrefix="1" applyFill="1" applyAlignment="1">
      <alignment horizontal="left" vertical="top" wrapText="1"/>
    </xf>
    <xf numFmtId="0" fontId="9" fillId="3" borderId="0" xfId="0" applyFont="1" applyFill="1"/>
  </cellXfs>
  <cellStyles count="2">
    <cellStyle name="Normal" xfId="0" builtinId="0"/>
    <cellStyle name="Normal 2" xfId="1" xr:uid="{F8E2164C-0146-4D38-9D42-741EB365D0E2}"/>
  </cellStyles>
  <dxfs count="2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auto="1"/>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55E5-5DD5-4A62-B38C-BD46E293DE19}">
  <sheetPr filterMode="1">
    <pageSetUpPr fitToPage="1"/>
  </sheetPr>
  <dimension ref="A1:CB111"/>
  <sheetViews>
    <sheetView tabSelected="1" zoomScaleNormal="100" workbookViewId="0">
      <selection activeCell="B94" sqref="B94:AD109"/>
    </sheetView>
  </sheetViews>
  <sheetFormatPr defaultColWidth="2.42578125" defaultRowHeight="12.75" x14ac:dyDescent="0.2"/>
  <cols>
    <col min="1" max="1" width="2.28515625" style="8" customWidth="1"/>
    <col min="2" max="2" width="2.85546875" style="2" customWidth="1"/>
    <col min="3" max="3" width="3.7109375" style="2" customWidth="1"/>
    <col min="4" max="4" width="2.42578125" style="2"/>
    <col min="5" max="5" width="3" style="2" customWidth="1"/>
    <col min="6" max="6" width="2.85546875" style="2" customWidth="1"/>
    <col min="7" max="11" width="2.42578125" style="2"/>
    <col min="12" max="12" width="3.42578125" style="2" customWidth="1"/>
    <col min="13" max="13" width="3.140625" style="2" customWidth="1"/>
    <col min="14" max="14" width="2.42578125" style="2" customWidth="1"/>
    <col min="15" max="15" width="2.7109375" style="2" customWidth="1"/>
    <col min="16" max="25" width="2.42578125" style="2"/>
    <col min="26" max="26" width="3.140625" style="2" customWidth="1"/>
    <col min="27" max="30" width="2.42578125" style="2"/>
    <col min="31" max="31" width="3.42578125" style="2" customWidth="1"/>
    <col min="32" max="32" width="3.140625" style="2" customWidth="1"/>
    <col min="33" max="35" width="2.42578125" style="2"/>
    <col min="36" max="36" width="3.28515625" style="2" customWidth="1"/>
    <col min="37" max="37" width="2.42578125" style="2"/>
    <col min="38" max="38" width="3.28515625" style="2" customWidth="1"/>
    <col min="39" max="39" width="2.7109375" style="2" customWidth="1"/>
    <col min="40" max="41" width="2.42578125" style="2"/>
    <col min="42" max="42" width="2.7109375" style="2" customWidth="1"/>
    <col min="43" max="47" width="2.42578125" style="2"/>
    <col min="48" max="48" width="2.28515625" style="8" customWidth="1"/>
    <col min="49" max="51" width="2.42578125" style="2"/>
    <col min="52" max="52" width="13.5703125" style="2" customWidth="1"/>
    <col min="53" max="53" width="2.42578125" style="2" customWidth="1"/>
    <col min="54" max="54" width="7.7109375" style="2" customWidth="1"/>
    <col min="55" max="55" width="2.42578125" style="2"/>
    <col min="56" max="56" width="3" style="2" customWidth="1"/>
    <col min="57" max="62" width="2.42578125" style="2"/>
    <col min="63" max="63" width="3" style="2" bestFit="1" customWidth="1"/>
    <col min="64" max="65" width="2.42578125" style="2"/>
    <col min="66" max="66" width="2.42578125" style="2" customWidth="1"/>
    <col min="67" max="67" width="2.42578125" style="2"/>
    <col min="68" max="68" width="3.7109375" style="2" customWidth="1"/>
    <col min="69" max="16384" width="2.42578125" style="2"/>
  </cols>
  <sheetData>
    <row r="1" spans="1:80" s="8" customFormat="1" x14ac:dyDescent="0.2">
      <c r="A1" s="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7"/>
      <c r="AY1" s="13" t="s">
        <v>292</v>
      </c>
    </row>
    <row r="2" spans="1:80" s="8" customFormat="1" ht="18" customHeight="1" x14ac:dyDescent="0.2">
      <c r="A2" s="9"/>
      <c r="B2" s="52" t="s">
        <v>274</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10"/>
      <c r="AY2" s="41" t="s">
        <v>312</v>
      </c>
      <c r="AZ2" s="41"/>
      <c r="BA2" s="41"/>
      <c r="BB2" s="41"/>
      <c r="BC2" s="41"/>
      <c r="BD2" s="41"/>
      <c r="BE2" s="41"/>
      <c r="BF2" s="41"/>
      <c r="BG2" s="41"/>
      <c r="BH2" s="41"/>
      <c r="BI2" s="41"/>
      <c r="BJ2" s="41"/>
      <c r="BK2" s="41"/>
      <c r="BL2" s="41"/>
      <c r="BM2" s="41"/>
      <c r="BN2" s="41"/>
      <c r="BO2" s="41"/>
      <c r="BP2" s="41"/>
      <c r="BQ2" s="41"/>
      <c r="BR2" s="41"/>
      <c r="BS2" s="41"/>
      <c r="BT2" s="41"/>
      <c r="BU2" s="41"/>
      <c r="BV2" s="41"/>
    </row>
    <row r="3" spans="1:80" s="8" customFormat="1" ht="18" customHeight="1" x14ac:dyDescent="0.2">
      <c r="A3" s="9"/>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10"/>
      <c r="AY3" s="13" t="s">
        <v>313</v>
      </c>
      <c r="AZ3" s="2"/>
      <c r="BA3" s="2"/>
      <c r="BB3" s="2"/>
      <c r="BC3" s="2"/>
      <c r="BD3" s="2"/>
      <c r="BE3" s="2"/>
      <c r="BF3" s="2"/>
      <c r="BG3" s="2"/>
      <c r="BH3" s="2"/>
      <c r="BI3" s="2"/>
      <c r="BJ3" s="2"/>
      <c r="BK3" s="2"/>
      <c r="BL3" s="2"/>
      <c r="BM3" s="2"/>
      <c r="BN3" s="2"/>
      <c r="BO3" s="2"/>
      <c r="BP3" s="2"/>
      <c r="BQ3" s="2"/>
      <c r="BR3" s="2"/>
      <c r="BS3" s="2"/>
      <c r="BT3" s="2"/>
      <c r="BU3" s="2"/>
      <c r="BV3" s="2"/>
    </row>
    <row r="4" spans="1:80" ht="15.75" x14ac:dyDescent="0.25">
      <c r="A4" s="9"/>
      <c r="B4" s="11" t="s">
        <v>0</v>
      </c>
      <c r="AP4" s="180" t="s">
        <v>310</v>
      </c>
      <c r="AQ4" s="180"/>
      <c r="AR4" s="180"/>
      <c r="AS4" s="180"/>
      <c r="AT4" s="180"/>
      <c r="AU4" s="180"/>
      <c r="AV4" s="10"/>
      <c r="AY4" s="2" t="s">
        <v>314</v>
      </c>
    </row>
    <row r="5" spans="1:80" x14ac:dyDescent="0.2">
      <c r="A5" s="9"/>
      <c r="B5" s="54" t="s">
        <v>1</v>
      </c>
      <c r="C5" s="54"/>
      <c r="D5" s="54"/>
      <c r="E5" s="54"/>
      <c r="F5" s="54"/>
      <c r="G5" s="58"/>
      <c r="H5" s="58"/>
      <c r="I5" s="58"/>
      <c r="J5" s="58"/>
      <c r="K5" s="58"/>
      <c r="L5" s="58"/>
      <c r="M5" s="58"/>
      <c r="N5" s="58"/>
      <c r="O5" s="58"/>
      <c r="P5" s="58"/>
      <c r="Q5" s="58"/>
      <c r="R5" s="58"/>
      <c r="S5" s="58"/>
      <c r="T5" s="58"/>
      <c r="U5" s="58"/>
      <c r="V5" s="35"/>
      <c r="W5" s="54" t="s">
        <v>130</v>
      </c>
      <c r="X5" s="54"/>
      <c r="Y5" s="54"/>
      <c r="Z5" s="54"/>
      <c r="AA5" s="54"/>
      <c r="AB5" s="54"/>
      <c r="AC5" s="59"/>
      <c r="AD5" s="59"/>
      <c r="AE5" s="59"/>
      <c r="AF5" s="59"/>
      <c r="AG5" s="59"/>
      <c r="AH5" s="54" t="s">
        <v>235</v>
      </c>
      <c r="AI5" s="54"/>
      <c r="AJ5" s="54"/>
      <c r="AK5" s="54"/>
      <c r="AL5" s="54"/>
      <c r="AM5" s="54"/>
      <c r="AN5" s="54"/>
      <c r="AO5" s="54"/>
      <c r="AP5" s="58"/>
      <c r="AQ5" s="58"/>
      <c r="AR5" s="58"/>
      <c r="AS5" s="58"/>
      <c r="AT5" s="58"/>
      <c r="AU5" s="58"/>
      <c r="AV5" s="10"/>
      <c r="AW5" s="35"/>
      <c r="AX5" s="35"/>
    </row>
    <row r="6" spans="1:80" x14ac:dyDescent="0.2">
      <c r="A6" s="9"/>
      <c r="B6" s="54" t="s">
        <v>2</v>
      </c>
      <c r="C6" s="54"/>
      <c r="D6" s="54"/>
      <c r="E6" s="54"/>
      <c r="F6" s="54"/>
      <c r="G6" s="48"/>
      <c r="H6" s="48"/>
      <c r="I6" s="48"/>
      <c r="J6" s="48"/>
      <c r="K6" s="48"/>
      <c r="L6" s="48"/>
      <c r="M6" s="48"/>
      <c r="N6" s="48"/>
      <c r="O6" s="48"/>
      <c r="P6" s="48"/>
      <c r="Q6" s="48"/>
      <c r="R6" s="48"/>
      <c r="S6" s="48"/>
      <c r="T6" s="48"/>
      <c r="U6" s="48"/>
      <c r="V6" s="35"/>
      <c r="W6" s="54" t="s">
        <v>131</v>
      </c>
      <c r="X6" s="54"/>
      <c r="Y6" s="54"/>
      <c r="Z6" s="54"/>
      <c r="AA6" s="54"/>
      <c r="AB6" s="54"/>
      <c r="AC6" s="55"/>
      <c r="AD6" s="55"/>
      <c r="AE6" s="55"/>
      <c r="AF6" s="55"/>
      <c r="AG6" s="55"/>
      <c r="AH6" s="56" t="s">
        <v>152</v>
      </c>
      <c r="AI6" s="56"/>
      <c r="AJ6" s="56"/>
      <c r="AK6" s="56"/>
      <c r="AL6" s="56"/>
      <c r="AM6" s="56"/>
      <c r="AN6" s="56"/>
      <c r="AO6" s="56"/>
      <c r="AP6" s="57"/>
      <c r="AQ6" s="57"/>
      <c r="AR6" s="57"/>
      <c r="AS6" s="57"/>
      <c r="AT6" s="57"/>
      <c r="AU6" s="57"/>
      <c r="AV6" s="10"/>
      <c r="AW6" s="35"/>
      <c r="AX6" s="35"/>
      <c r="AY6" s="12" t="s">
        <v>294</v>
      </c>
    </row>
    <row r="7" spans="1:80" x14ac:dyDescent="0.2">
      <c r="A7" s="9"/>
      <c r="B7" s="54" t="s">
        <v>3</v>
      </c>
      <c r="C7" s="54"/>
      <c r="D7" s="54"/>
      <c r="E7" s="54"/>
      <c r="F7" s="54"/>
      <c r="G7" s="48"/>
      <c r="H7" s="48"/>
      <c r="I7" s="48"/>
      <c r="J7" s="48"/>
      <c r="K7" s="48"/>
      <c r="L7" s="48"/>
      <c r="M7" s="48"/>
      <c r="N7" s="48"/>
      <c r="O7" s="48"/>
      <c r="P7" s="48"/>
      <c r="Q7" s="48"/>
      <c r="R7" s="48"/>
      <c r="S7" s="48"/>
      <c r="T7" s="48"/>
      <c r="U7" s="48"/>
      <c r="V7" s="35"/>
      <c r="W7" s="39"/>
      <c r="X7" s="39"/>
      <c r="Y7" s="39"/>
      <c r="Z7" s="39"/>
      <c r="AA7" s="39"/>
      <c r="AB7" s="39"/>
      <c r="AC7" s="15"/>
      <c r="AD7" s="15"/>
      <c r="AE7" s="15"/>
      <c r="AF7" s="15"/>
      <c r="AG7" s="15"/>
      <c r="AH7" s="37"/>
      <c r="AI7" s="37"/>
      <c r="AJ7" s="37"/>
      <c r="AK7" s="37"/>
      <c r="AL7" s="37"/>
      <c r="AM7" s="37"/>
      <c r="AN7" s="37"/>
      <c r="AO7" s="37"/>
      <c r="AP7" s="37"/>
      <c r="AQ7" s="37"/>
      <c r="AR7" s="37"/>
      <c r="AS7" s="37"/>
      <c r="AT7" s="37"/>
      <c r="AU7" s="37"/>
      <c r="AV7" s="10"/>
      <c r="AW7" s="35"/>
      <c r="AX7" s="35"/>
      <c r="AY7" s="35" t="s">
        <v>305</v>
      </c>
    </row>
    <row r="8" spans="1:80" x14ac:dyDescent="0.2">
      <c r="A8" s="9"/>
      <c r="B8" s="54" t="s">
        <v>4</v>
      </c>
      <c r="C8" s="54"/>
      <c r="D8" s="54"/>
      <c r="E8" s="54"/>
      <c r="F8" s="54"/>
      <c r="G8" s="48"/>
      <c r="H8" s="48"/>
      <c r="I8" s="48"/>
      <c r="J8" s="48"/>
      <c r="K8" s="48"/>
      <c r="L8" s="48"/>
      <c r="M8" s="48"/>
      <c r="N8" s="48"/>
      <c r="O8" s="48"/>
      <c r="P8" s="48"/>
      <c r="Q8" s="48"/>
      <c r="R8" s="48"/>
      <c r="S8" s="48"/>
      <c r="T8" s="48"/>
      <c r="U8" s="48"/>
      <c r="V8" s="35"/>
      <c r="W8" s="173" t="s">
        <v>293</v>
      </c>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0"/>
      <c r="AW8" s="35"/>
      <c r="AX8" s="35"/>
      <c r="AY8" s="35" t="s">
        <v>298</v>
      </c>
    </row>
    <row r="9" spans="1:80" x14ac:dyDescent="0.2">
      <c r="A9" s="9"/>
      <c r="B9" s="54" t="s">
        <v>5</v>
      </c>
      <c r="C9" s="54"/>
      <c r="D9" s="54"/>
      <c r="E9" s="54"/>
      <c r="F9" s="54"/>
      <c r="G9" s="48"/>
      <c r="H9" s="48"/>
      <c r="I9" s="48"/>
      <c r="J9" s="48"/>
      <c r="K9" s="48"/>
      <c r="L9" s="48"/>
      <c r="M9" s="48"/>
      <c r="N9" s="48"/>
      <c r="O9" s="48"/>
      <c r="P9" s="48"/>
      <c r="Q9" s="48"/>
      <c r="R9" s="48"/>
      <c r="S9" s="48"/>
      <c r="T9" s="48"/>
      <c r="U9" s="48"/>
      <c r="V9" s="35"/>
      <c r="W9" s="60" t="s">
        <v>98</v>
      </c>
      <c r="X9" s="60"/>
      <c r="Y9" s="60"/>
      <c r="Z9" s="60"/>
      <c r="AA9" s="60"/>
      <c r="AB9" s="60"/>
      <c r="AC9" s="60" t="s">
        <v>99</v>
      </c>
      <c r="AD9" s="60"/>
      <c r="AE9" s="60"/>
      <c r="AF9" s="60"/>
      <c r="AG9" s="60"/>
      <c r="AH9" s="60"/>
      <c r="AI9" s="60" t="s">
        <v>100</v>
      </c>
      <c r="AJ9" s="60"/>
      <c r="AK9" s="60"/>
      <c r="AL9" s="60"/>
      <c r="AM9" s="60"/>
      <c r="AN9" s="60"/>
      <c r="AO9" s="60" t="s">
        <v>101</v>
      </c>
      <c r="AP9" s="60"/>
      <c r="AQ9" s="60"/>
      <c r="AR9" s="60"/>
      <c r="AS9" s="60"/>
      <c r="AT9" s="60"/>
      <c r="AU9" s="60"/>
      <c r="AV9" s="10"/>
      <c r="AW9" s="35"/>
      <c r="AX9" s="35"/>
    </row>
    <row r="10" spans="1:80" x14ac:dyDescent="0.2">
      <c r="A10" s="9"/>
      <c r="B10" s="54" t="s">
        <v>292</v>
      </c>
      <c r="C10" s="54"/>
      <c r="D10" s="54"/>
      <c r="E10" s="54"/>
      <c r="F10" s="54"/>
      <c r="G10" s="48"/>
      <c r="H10" s="48"/>
      <c r="I10" s="48"/>
      <c r="J10" s="48"/>
      <c r="K10" s="48"/>
      <c r="L10" s="48"/>
      <c r="M10" s="48"/>
      <c r="N10" s="48"/>
      <c r="O10" s="48"/>
      <c r="P10" s="48"/>
      <c r="Q10" s="48"/>
      <c r="R10" s="48"/>
      <c r="S10" s="48"/>
      <c r="T10" s="48"/>
      <c r="U10" s="48"/>
      <c r="V10" s="35"/>
      <c r="W10" s="61"/>
      <c r="X10" s="62"/>
      <c r="Y10" s="62"/>
      <c r="Z10" s="62"/>
      <c r="AA10" s="62"/>
      <c r="AB10" s="63"/>
      <c r="AC10" s="61"/>
      <c r="AD10" s="62"/>
      <c r="AE10" s="62"/>
      <c r="AF10" s="62"/>
      <c r="AG10" s="62"/>
      <c r="AH10" s="63"/>
      <c r="AI10" s="61"/>
      <c r="AJ10" s="62"/>
      <c r="AK10" s="62"/>
      <c r="AL10" s="62"/>
      <c r="AM10" s="62"/>
      <c r="AN10" s="63"/>
      <c r="AO10" s="61"/>
      <c r="AP10" s="62"/>
      <c r="AQ10" s="62"/>
      <c r="AR10" s="62"/>
      <c r="AS10" s="62"/>
      <c r="AT10" s="62"/>
      <c r="AU10" s="63"/>
      <c r="AV10" s="10"/>
      <c r="AW10" s="35"/>
      <c r="AX10" s="35"/>
      <c r="AY10" s="13" t="s">
        <v>295</v>
      </c>
    </row>
    <row r="11" spans="1:80" x14ac:dyDescent="0.2">
      <c r="A11" s="9"/>
      <c r="B11" s="14" t="s">
        <v>280</v>
      </c>
      <c r="Y11" s="14"/>
      <c r="AV11" s="10"/>
      <c r="AY11" s="2" t="s">
        <v>139</v>
      </c>
      <c r="BB11" s="40">
        <v>1</v>
      </c>
      <c r="BW11" s="15"/>
      <c r="BX11" s="15"/>
      <c r="BY11" s="15"/>
      <c r="BZ11" s="15"/>
      <c r="CA11" s="15"/>
      <c r="CB11" s="15"/>
    </row>
    <row r="12" spans="1:80" x14ac:dyDescent="0.2">
      <c r="A12" s="9"/>
      <c r="B12" s="70" t="s">
        <v>6</v>
      </c>
      <c r="C12" s="71"/>
      <c r="D12" s="72"/>
      <c r="E12" s="32" t="s">
        <v>21</v>
      </c>
      <c r="F12" s="33"/>
      <c r="G12" s="33"/>
      <c r="H12" s="33"/>
      <c r="I12" s="33"/>
      <c r="J12" s="33"/>
      <c r="K12" s="34"/>
      <c r="L12" s="75" t="s">
        <v>22</v>
      </c>
      <c r="M12" s="76"/>
      <c r="N12" s="76"/>
      <c r="O12" s="76"/>
      <c r="P12" s="76"/>
      <c r="Q12" s="76"/>
      <c r="R12" s="76"/>
      <c r="S12" s="76"/>
      <c r="T12" s="76"/>
      <c r="U12" s="76"/>
      <c r="V12" s="76"/>
      <c r="W12" s="76"/>
      <c r="X12" s="76"/>
      <c r="Y12" s="77"/>
      <c r="Z12" s="75" t="s">
        <v>103</v>
      </c>
      <c r="AA12" s="76"/>
      <c r="AB12" s="76"/>
      <c r="AC12" s="77"/>
      <c r="AD12" s="54" t="s">
        <v>251</v>
      </c>
      <c r="AE12" s="54"/>
      <c r="AF12" s="54"/>
      <c r="AG12" s="54"/>
      <c r="AH12" s="54"/>
      <c r="AI12" s="54"/>
      <c r="AJ12" s="54"/>
      <c r="AK12" s="54" t="s">
        <v>259</v>
      </c>
      <c r="AL12" s="54"/>
      <c r="AM12" s="54"/>
      <c r="AN12" s="54"/>
      <c r="AO12" s="54"/>
      <c r="AP12" s="54"/>
      <c r="AQ12" s="54"/>
      <c r="AR12" s="54"/>
      <c r="AS12" s="54"/>
      <c r="AT12" s="54"/>
      <c r="AU12" s="54"/>
      <c r="AV12" s="10"/>
      <c r="AY12" s="2" t="s">
        <v>317</v>
      </c>
      <c r="AZ12" s="38" t="s">
        <v>140</v>
      </c>
      <c r="BB12" s="2" t="s">
        <v>318</v>
      </c>
      <c r="BD12" s="15"/>
      <c r="BV12" s="15"/>
      <c r="BW12" s="15"/>
      <c r="BX12" s="15"/>
      <c r="BY12" s="15"/>
      <c r="BZ12" s="15"/>
      <c r="CA12" s="15"/>
      <c r="CB12" s="15"/>
    </row>
    <row r="13" spans="1:80" x14ac:dyDescent="0.2">
      <c r="A13" s="9"/>
      <c r="B13" s="64">
        <v>1</v>
      </c>
      <c r="C13" s="65"/>
      <c r="D13" s="66"/>
      <c r="E13" s="67"/>
      <c r="F13" s="68"/>
      <c r="G13" s="68"/>
      <c r="H13" s="68"/>
      <c r="I13" s="68"/>
      <c r="J13" s="68"/>
      <c r="K13" s="69"/>
      <c r="L13" s="73"/>
      <c r="M13" s="74"/>
      <c r="N13" s="74"/>
      <c r="O13" s="74"/>
      <c r="P13" s="74"/>
      <c r="Q13" s="74"/>
      <c r="R13" s="74"/>
      <c r="S13" s="74"/>
      <c r="T13" s="74"/>
      <c r="U13" s="74"/>
      <c r="V13" s="74"/>
      <c r="W13" s="74"/>
      <c r="X13" s="74"/>
      <c r="Y13" s="74"/>
      <c r="Z13" s="53"/>
      <c r="AA13" s="53"/>
      <c r="AB13" s="53"/>
      <c r="AC13" s="53"/>
      <c r="AD13" s="172"/>
      <c r="AE13" s="172"/>
      <c r="AF13" s="172"/>
      <c r="AG13" s="172"/>
      <c r="AH13" s="172"/>
      <c r="AI13" s="172"/>
      <c r="AJ13" s="172"/>
      <c r="AK13" s="171"/>
      <c r="AL13" s="171"/>
      <c r="AM13" s="171"/>
      <c r="AN13" s="171"/>
      <c r="AO13" s="171"/>
      <c r="AP13" s="171"/>
      <c r="AQ13" s="171"/>
      <c r="AR13" s="171"/>
      <c r="AS13" s="171"/>
      <c r="AT13" s="171"/>
      <c r="AU13" s="171"/>
      <c r="AV13" s="10"/>
      <c r="AZ13" s="3" t="b">
        <f t="shared" ref="AZ13:AZ44" si="0">$BB$11&gt;=BA13</f>
        <v>1</v>
      </c>
      <c r="BA13" s="3">
        <v>1</v>
      </c>
      <c r="BK13" s="15"/>
    </row>
    <row r="14" spans="1:80" hidden="1" x14ac:dyDescent="0.2">
      <c r="A14" s="9"/>
      <c r="B14" s="64" t="str">
        <f t="shared" ref="B14:B45" si="1">IF(BA14&lt;=$BB$11,BA14,"")</f>
        <v/>
      </c>
      <c r="C14" s="65"/>
      <c r="D14" s="66"/>
      <c r="E14" s="67"/>
      <c r="F14" s="68"/>
      <c r="G14" s="68"/>
      <c r="H14" s="68"/>
      <c r="I14" s="68"/>
      <c r="J14" s="68"/>
      <c r="K14" s="69"/>
      <c r="L14" s="73"/>
      <c r="M14" s="74"/>
      <c r="N14" s="74"/>
      <c r="O14" s="74"/>
      <c r="P14" s="74"/>
      <c r="Q14" s="74"/>
      <c r="R14" s="74"/>
      <c r="S14" s="74"/>
      <c r="T14" s="74"/>
      <c r="U14" s="74"/>
      <c r="V14" s="74"/>
      <c r="W14" s="74"/>
      <c r="X14" s="74"/>
      <c r="Y14" s="74"/>
      <c r="Z14" s="53"/>
      <c r="AA14" s="53"/>
      <c r="AB14" s="53"/>
      <c r="AC14" s="53"/>
      <c r="AD14" s="172"/>
      <c r="AE14" s="172"/>
      <c r="AF14" s="172"/>
      <c r="AG14" s="172"/>
      <c r="AH14" s="172"/>
      <c r="AI14" s="172"/>
      <c r="AJ14" s="172"/>
      <c r="AK14" s="171"/>
      <c r="AL14" s="171"/>
      <c r="AM14" s="171"/>
      <c r="AN14" s="171"/>
      <c r="AO14" s="171"/>
      <c r="AP14" s="171"/>
      <c r="AQ14" s="171"/>
      <c r="AR14" s="171"/>
      <c r="AS14" s="171"/>
      <c r="AT14" s="171"/>
      <c r="AU14" s="171"/>
      <c r="AV14" s="10"/>
      <c r="AZ14" s="3" t="b">
        <f t="shared" si="0"/>
        <v>0</v>
      </c>
      <c r="BA14" s="3">
        <v>2</v>
      </c>
      <c r="BK14" s="15"/>
    </row>
    <row r="15" spans="1:80" hidden="1" x14ac:dyDescent="0.2">
      <c r="A15" s="9"/>
      <c r="B15" s="64" t="str">
        <f t="shared" si="1"/>
        <v/>
      </c>
      <c r="C15" s="65"/>
      <c r="D15" s="66"/>
      <c r="E15" s="67"/>
      <c r="F15" s="68"/>
      <c r="G15" s="68"/>
      <c r="H15" s="68"/>
      <c r="I15" s="68"/>
      <c r="J15" s="68"/>
      <c r="K15" s="69"/>
      <c r="L15" s="73"/>
      <c r="M15" s="74"/>
      <c r="N15" s="74"/>
      <c r="O15" s="74"/>
      <c r="P15" s="74"/>
      <c r="Q15" s="74"/>
      <c r="R15" s="74"/>
      <c r="S15" s="74"/>
      <c r="T15" s="74"/>
      <c r="U15" s="74"/>
      <c r="V15" s="74"/>
      <c r="W15" s="74"/>
      <c r="X15" s="74"/>
      <c r="Y15" s="74"/>
      <c r="Z15" s="53"/>
      <c r="AA15" s="53"/>
      <c r="AB15" s="53"/>
      <c r="AC15" s="53"/>
      <c r="AD15" s="172"/>
      <c r="AE15" s="172"/>
      <c r="AF15" s="172"/>
      <c r="AG15" s="172"/>
      <c r="AH15" s="172"/>
      <c r="AI15" s="172"/>
      <c r="AJ15" s="172"/>
      <c r="AK15" s="171"/>
      <c r="AL15" s="171"/>
      <c r="AM15" s="171"/>
      <c r="AN15" s="171"/>
      <c r="AO15" s="171"/>
      <c r="AP15" s="171"/>
      <c r="AQ15" s="171"/>
      <c r="AR15" s="171"/>
      <c r="AS15" s="171"/>
      <c r="AT15" s="171"/>
      <c r="AU15" s="171"/>
      <c r="AV15" s="10"/>
      <c r="AZ15" s="3" t="b">
        <f t="shared" si="0"/>
        <v>0</v>
      </c>
      <c r="BA15" s="3">
        <v>3</v>
      </c>
      <c r="BK15" s="15"/>
    </row>
    <row r="16" spans="1:80" hidden="1" x14ac:dyDescent="0.2">
      <c r="A16" s="9"/>
      <c r="B16" s="64" t="str">
        <f t="shared" si="1"/>
        <v/>
      </c>
      <c r="C16" s="65"/>
      <c r="D16" s="66"/>
      <c r="E16" s="67"/>
      <c r="F16" s="68"/>
      <c r="G16" s="68"/>
      <c r="H16" s="68"/>
      <c r="I16" s="68"/>
      <c r="J16" s="68"/>
      <c r="K16" s="69"/>
      <c r="L16" s="73"/>
      <c r="M16" s="74"/>
      <c r="N16" s="74"/>
      <c r="O16" s="74"/>
      <c r="P16" s="74"/>
      <c r="Q16" s="74"/>
      <c r="R16" s="74"/>
      <c r="S16" s="74"/>
      <c r="T16" s="74"/>
      <c r="U16" s="74"/>
      <c r="V16" s="74"/>
      <c r="W16" s="74"/>
      <c r="X16" s="74"/>
      <c r="Y16" s="74"/>
      <c r="Z16" s="53"/>
      <c r="AA16" s="53"/>
      <c r="AB16" s="53"/>
      <c r="AC16" s="53"/>
      <c r="AD16" s="172"/>
      <c r="AE16" s="172"/>
      <c r="AF16" s="172"/>
      <c r="AG16" s="172"/>
      <c r="AH16" s="172"/>
      <c r="AI16" s="172"/>
      <c r="AJ16" s="172"/>
      <c r="AK16" s="171"/>
      <c r="AL16" s="171"/>
      <c r="AM16" s="171"/>
      <c r="AN16" s="171"/>
      <c r="AO16" s="171"/>
      <c r="AP16" s="171"/>
      <c r="AQ16" s="171"/>
      <c r="AR16" s="171"/>
      <c r="AS16" s="171"/>
      <c r="AT16" s="171"/>
      <c r="AU16" s="171"/>
      <c r="AV16" s="10"/>
      <c r="AZ16" s="3" t="b">
        <f t="shared" si="0"/>
        <v>0</v>
      </c>
      <c r="BA16" s="3">
        <v>4</v>
      </c>
      <c r="BK16" s="15"/>
    </row>
    <row r="17" spans="1:63" hidden="1" x14ac:dyDescent="0.2">
      <c r="A17" s="9"/>
      <c r="B17" s="64" t="str">
        <f t="shared" si="1"/>
        <v/>
      </c>
      <c r="C17" s="65"/>
      <c r="D17" s="66"/>
      <c r="E17" s="67"/>
      <c r="F17" s="68"/>
      <c r="G17" s="68"/>
      <c r="H17" s="68"/>
      <c r="I17" s="68"/>
      <c r="J17" s="68"/>
      <c r="K17" s="69"/>
      <c r="L17" s="73"/>
      <c r="M17" s="74"/>
      <c r="N17" s="74"/>
      <c r="O17" s="74"/>
      <c r="P17" s="74"/>
      <c r="Q17" s="74"/>
      <c r="R17" s="74"/>
      <c r="S17" s="74"/>
      <c r="T17" s="74"/>
      <c r="U17" s="74"/>
      <c r="V17" s="74"/>
      <c r="W17" s="74"/>
      <c r="X17" s="74"/>
      <c r="Y17" s="74"/>
      <c r="Z17" s="53"/>
      <c r="AA17" s="53"/>
      <c r="AB17" s="53"/>
      <c r="AC17" s="53"/>
      <c r="AD17" s="172"/>
      <c r="AE17" s="172"/>
      <c r="AF17" s="172"/>
      <c r="AG17" s="172"/>
      <c r="AH17" s="172"/>
      <c r="AI17" s="172"/>
      <c r="AJ17" s="172"/>
      <c r="AK17" s="171"/>
      <c r="AL17" s="171"/>
      <c r="AM17" s="171"/>
      <c r="AN17" s="171"/>
      <c r="AO17" s="171"/>
      <c r="AP17" s="171"/>
      <c r="AQ17" s="171"/>
      <c r="AR17" s="171"/>
      <c r="AS17" s="171"/>
      <c r="AT17" s="171"/>
      <c r="AU17" s="171"/>
      <c r="AV17" s="10"/>
      <c r="AZ17" s="3" t="b">
        <f t="shared" si="0"/>
        <v>0</v>
      </c>
      <c r="BA17" s="3">
        <v>5</v>
      </c>
      <c r="BK17" s="15"/>
    </row>
    <row r="18" spans="1:63" hidden="1" x14ac:dyDescent="0.2">
      <c r="A18" s="9"/>
      <c r="B18" s="64" t="str">
        <f t="shared" si="1"/>
        <v/>
      </c>
      <c r="C18" s="65"/>
      <c r="D18" s="66"/>
      <c r="E18" s="67"/>
      <c r="F18" s="68"/>
      <c r="G18" s="68"/>
      <c r="H18" s="68"/>
      <c r="I18" s="68"/>
      <c r="J18" s="68"/>
      <c r="K18" s="69"/>
      <c r="L18" s="73"/>
      <c r="M18" s="74"/>
      <c r="N18" s="74"/>
      <c r="O18" s="74"/>
      <c r="P18" s="74"/>
      <c r="Q18" s="74"/>
      <c r="R18" s="74"/>
      <c r="S18" s="74"/>
      <c r="T18" s="74"/>
      <c r="U18" s="74"/>
      <c r="V18" s="74"/>
      <c r="W18" s="74"/>
      <c r="X18" s="74"/>
      <c r="Y18" s="74"/>
      <c r="Z18" s="53"/>
      <c r="AA18" s="53"/>
      <c r="AB18" s="53"/>
      <c r="AC18" s="53"/>
      <c r="AD18" s="172"/>
      <c r="AE18" s="172"/>
      <c r="AF18" s="172"/>
      <c r="AG18" s="172"/>
      <c r="AH18" s="172"/>
      <c r="AI18" s="172"/>
      <c r="AJ18" s="172"/>
      <c r="AK18" s="171"/>
      <c r="AL18" s="171"/>
      <c r="AM18" s="171"/>
      <c r="AN18" s="171"/>
      <c r="AO18" s="171"/>
      <c r="AP18" s="171"/>
      <c r="AQ18" s="171"/>
      <c r="AR18" s="171"/>
      <c r="AS18" s="171"/>
      <c r="AT18" s="171"/>
      <c r="AU18" s="171"/>
      <c r="AV18" s="10"/>
      <c r="AZ18" s="3" t="b">
        <f t="shared" si="0"/>
        <v>0</v>
      </c>
      <c r="BA18" s="3">
        <v>6</v>
      </c>
      <c r="BK18" s="15"/>
    </row>
    <row r="19" spans="1:63" hidden="1" x14ac:dyDescent="0.2">
      <c r="A19" s="9"/>
      <c r="B19" s="64" t="str">
        <f t="shared" si="1"/>
        <v/>
      </c>
      <c r="C19" s="65"/>
      <c r="D19" s="66"/>
      <c r="E19" s="67"/>
      <c r="F19" s="68"/>
      <c r="G19" s="68"/>
      <c r="H19" s="68"/>
      <c r="I19" s="68"/>
      <c r="J19" s="68"/>
      <c r="K19" s="69"/>
      <c r="L19" s="73"/>
      <c r="M19" s="74"/>
      <c r="N19" s="74"/>
      <c r="O19" s="74"/>
      <c r="P19" s="74"/>
      <c r="Q19" s="74"/>
      <c r="R19" s="74"/>
      <c r="S19" s="74"/>
      <c r="T19" s="74"/>
      <c r="U19" s="74"/>
      <c r="V19" s="74"/>
      <c r="W19" s="74"/>
      <c r="X19" s="74"/>
      <c r="Y19" s="74"/>
      <c r="Z19" s="53"/>
      <c r="AA19" s="53"/>
      <c r="AB19" s="53"/>
      <c r="AC19" s="53"/>
      <c r="AD19" s="172"/>
      <c r="AE19" s="172"/>
      <c r="AF19" s="172"/>
      <c r="AG19" s="172"/>
      <c r="AH19" s="172"/>
      <c r="AI19" s="172"/>
      <c r="AJ19" s="172"/>
      <c r="AK19" s="171"/>
      <c r="AL19" s="171"/>
      <c r="AM19" s="171"/>
      <c r="AN19" s="171"/>
      <c r="AO19" s="171"/>
      <c r="AP19" s="171"/>
      <c r="AQ19" s="171"/>
      <c r="AR19" s="171"/>
      <c r="AS19" s="171"/>
      <c r="AT19" s="171"/>
      <c r="AU19" s="171"/>
      <c r="AV19" s="10"/>
      <c r="AZ19" s="3" t="b">
        <f t="shared" si="0"/>
        <v>0</v>
      </c>
      <c r="BA19" s="3">
        <v>7</v>
      </c>
      <c r="BK19" s="15"/>
    </row>
    <row r="20" spans="1:63" hidden="1" x14ac:dyDescent="0.2">
      <c r="A20" s="9"/>
      <c r="B20" s="64" t="str">
        <f t="shared" si="1"/>
        <v/>
      </c>
      <c r="C20" s="65"/>
      <c r="D20" s="66"/>
      <c r="E20" s="67"/>
      <c r="F20" s="68"/>
      <c r="G20" s="68"/>
      <c r="H20" s="68"/>
      <c r="I20" s="68"/>
      <c r="J20" s="68"/>
      <c r="K20" s="69"/>
      <c r="L20" s="73"/>
      <c r="M20" s="74"/>
      <c r="N20" s="74"/>
      <c r="O20" s="74"/>
      <c r="P20" s="74"/>
      <c r="Q20" s="74"/>
      <c r="R20" s="74"/>
      <c r="S20" s="74"/>
      <c r="T20" s="74"/>
      <c r="U20" s="74"/>
      <c r="V20" s="74"/>
      <c r="W20" s="74"/>
      <c r="X20" s="74"/>
      <c r="Y20" s="74"/>
      <c r="Z20" s="53"/>
      <c r="AA20" s="53"/>
      <c r="AB20" s="53"/>
      <c r="AC20" s="53"/>
      <c r="AD20" s="172"/>
      <c r="AE20" s="172"/>
      <c r="AF20" s="172"/>
      <c r="AG20" s="172"/>
      <c r="AH20" s="172"/>
      <c r="AI20" s="172"/>
      <c r="AJ20" s="172"/>
      <c r="AK20" s="171"/>
      <c r="AL20" s="171"/>
      <c r="AM20" s="171"/>
      <c r="AN20" s="171"/>
      <c r="AO20" s="171"/>
      <c r="AP20" s="171"/>
      <c r="AQ20" s="171"/>
      <c r="AR20" s="171"/>
      <c r="AS20" s="171"/>
      <c r="AT20" s="171"/>
      <c r="AU20" s="171"/>
      <c r="AV20" s="10"/>
      <c r="AZ20" s="3" t="b">
        <f t="shared" si="0"/>
        <v>0</v>
      </c>
      <c r="BA20" s="3">
        <v>8</v>
      </c>
      <c r="BK20" s="15"/>
    </row>
    <row r="21" spans="1:63" hidden="1" x14ac:dyDescent="0.2">
      <c r="A21" s="9"/>
      <c r="B21" s="64" t="str">
        <f t="shared" si="1"/>
        <v/>
      </c>
      <c r="C21" s="65"/>
      <c r="D21" s="66"/>
      <c r="E21" s="67"/>
      <c r="F21" s="68"/>
      <c r="G21" s="68"/>
      <c r="H21" s="68"/>
      <c r="I21" s="68"/>
      <c r="J21" s="68"/>
      <c r="K21" s="69"/>
      <c r="L21" s="73"/>
      <c r="M21" s="74"/>
      <c r="N21" s="74"/>
      <c r="O21" s="74"/>
      <c r="P21" s="74"/>
      <c r="Q21" s="74"/>
      <c r="R21" s="74"/>
      <c r="S21" s="74"/>
      <c r="T21" s="74"/>
      <c r="U21" s="74"/>
      <c r="V21" s="74"/>
      <c r="W21" s="74"/>
      <c r="X21" s="74"/>
      <c r="Y21" s="74"/>
      <c r="Z21" s="53"/>
      <c r="AA21" s="53"/>
      <c r="AB21" s="53"/>
      <c r="AC21" s="53"/>
      <c r="AD21" s="172"/>
      <c r="AE21" s="172"/>
      <c r="AF21" s="172"/>
      <c r="AG21" s="172"/>
      <c r="AH21" s="172"/>
      <c r="AI21" s="172"/>
      <c r="AJ21" s="172"/>
      <c r="AK21" s="171"/>
      <c r="AL21" s="171"/>
      <c r="AM21" s="171"/>
      <c r="AN21" s="171"/>
      <c r="AO21" s="171"/>
      <c r="AP21" s="171"/>
      <c r="AQ21" s="171"/>
      <c r="AR21" s="171"/>
      <c r="AS21" s="171"/>
      <c r="AT21" s="171"/>
      <c r="AU21" s="171"/>
      <c r="AV21" s="10"/>
      <c r="AZ21" s="3" t="b">
        <f t="shared" si="0"/>
        <v>0</v>
      </c>
      <c r="BA21" s="3">
        <v>9</v>
      </c>
      <c r="BK21" s="15"/>
    </row>
    <row r="22" spans="1:63" hidden="1" x14ac:dyDescent="0.2">
      <c r="A22" s="9"/>
      <c r="B22" s="64" t="str">
        <f t="shared" si="1"/>
        <v/>
      </c>
      <c r="C22" s="65"/>
      <c r="D22" s="66"/>
      <c r="E22" s="67"/>
      <c r="F22" s="68"/>
      <c r="G22" s="68"/>
      <c r="H22" s="68"/>
      <c r="I22" s="68"/>
      <c r="J22" s="68"/>
      <c r="K22" s="69"/>
      <c r="L22" s="73"/>
      <c r="M22" s="74"/>
      <c r="N22" s="74"/>
      <c r="O22" s="74"/>
      <c r="P22" s="74"/>
      <c r="Q22" s="74"/>
      <c r="R22" s="74"/>
      <c r="S22" s="74"/>
      <c r="T22" s="74"/>
      <c r="U22" s="74"/>
      <c r="V22" s="74"/>
      <c r="W22" s="74"/>
      <c r="X22" s="74"/>
      <c r="Y22" s="74"/>
      <c r="Z22" s="53"/>
      <c r="AA22" s="53"/>
      <c r="AB22" s="53"/>
      <c r="AC22" s="53"/>
      <c r="AD22" s="172"/>
      <c r="AE22" s="172"/>
      <c r="AF22" s="172"/>
      <c r="AG22" s="172"/>
      <c r="AH22" s="172"/>
      <c r="AI22" s="172"/>
      <c r="AJ22" s="172"/>
      <c r="AK22" s="171"/>
      <c r="AL22" s="171"/>
      <c r="AM22" s="171"/>
      <c r="AN22" s="171"/>
      <c r="AO22" s="171"/>
      <c r="AP22" s="171"/>
      <c r="AQ22" s="171"/>
      <c r="AR22" s="171"/>
      <c r="AS22" s="171"/>
      <c r="AT22" s="171"/>
      <c r="AU22" s="171"/>
      <c r="AV22" s="10"/>
      <c r="AZ22" s="3" t="b">
        <f t="shared" si="0"/>
        <v>0</v>
      </c>
      <c r="BA22" s="3">
        <v>10</v>
      </c>
      <c r="BK22" s="15"/>
    </row>
    <row r="23" spans="1:63" hidden="1" x14ac:dyDescent="0.2">
      <c r="A23" s="9"/>
      <c r="B23" s="64" t="str">
        <f t="shared" si="1"/>
        <v/>
      </c>
      <c r="C23" s="65"/>
      <c r="D23" s="66"/>
      <c r="E23" s="67"/>
      <c r="F23" s="68"/>
      <c r="G23" s="68"/>
      <c r="H23" s="68"/>
      <c r="I23" s="68"/>
      <c r="J23" s="68"/>
      <c r="K23" s="69"/>
      <c r="L23" s="73"/>
      <c r="M23" s="74"/>
      <c r="N23" s="74"/>
      <c r="O23" s="74"/>
      <c r="P23" s="74"/>
      <c r="Q23" s="74"/>
      <c r="R23" s="74"/>
      <c r="S23" s="74"/>
      <c r="T23" s="74"/>
      <c r="U23" s="74"/>
      <c r="V23" s="74"/>
      <c r="W23" s="74"/>
      <c r="X23" s="74"/>
      <c r="Y23" s="74"/>
      <c r="Z23" s="53"/>
      <c r="AA23" s="53"/>
      <c r="AB23" s="53"/>
      <c r="AC23" s="53"/>
      <c r="AD23" s="172"/>
      <c r="AE23" s="172"/>
      <c r="AF23" s="172"/>
      <c r="AG23" s="172"/>
      <c r="AH23" s="172"/>
      <c r="AI23" s="172"/>
      <c r="AJ23" s="172"/>
      <c r="AK23" s="171"/>
      <c r="AL23" s="171"/>
      <c r="AM23" s="171"/>
      <c r="AN23" s="171"/>
      <c r="AO23" s="171"/>
      <c r="AP23" s="171"/>
      <c r="AQ23" s="171"/>
      <c r="AR23" s="171"/>
      <c r="AS23" s="171"/>
      <c r="AT23" s="171"/>
      <c r="AU23" s="171"/>
      <c r="AV23" s="10"/>
      <c r="AZ23" s="3" t="b">
        <f t="shared" si="0"/>
        <v>0</v>
      </c>
      <c r="BA23" s="3">
        <v>11</v>
      </c>
      <c r="BK23" s="15"/>
    </row>
    <row r="24" spans="1:63" hidden="1" x14ac:dyDescent="0.2">
      <c r="A24" s="9"/>
      <c r="B24" s="64" t="str">
        <f t="shared" si="1"/>
        <v/>
      </c>
      <c r="C24" s="65"/>
      <c r="D24" s="66"/>
      <c r="E24" s="67"/>
      <c r="F24" s="68"/>
      <c r="G24" s="68"/>
      <c r="H24" s="68"/>
      <c r="I24" s="68"/>
      <c r="J24" s="68"/>
      <c r="K24" s="69"/>
      <c r="L24" s="73"/>
      <c r="M24" s="74"/>
      <c r="N24" s="74"/>
      <c r="O24" s="74"/>
      <c r="P24" s="74"/>
      <c r="Q24" s="74"/>
      <c r="R24" s="74"/>
      <c r="S24" s="74"/>
      <c r="T24" s="74"/>
      <c r="U24" s="74"/>
      <c r="V24" s="74"/>
      <c r="W24" s="74"/>
      <c r="X24" s="74"/>
      <c r="Y24" s="74"/>
      <c r="Z24" s="53"/>
      <c r="AA24" s="53"/>
      <c r="AB24" s="53"/>
      <c r="AC24" s="53"/>
      <c r="AD24" s="172"/>
      <c r="AE24" s="172"/>
      <c r="AF24" s="172"/>
      <c r="AG24" s="172"/>
      <c r="AH24" s="172"/>
      <c r="AI24" s="172"/>
      <c r="AJ24" s="172"/>
      <c r="AK24" s="171"/>
      <c r="AL24" s="171"/>
      <c r="AM24" s="171"/>
      <c r="AN24" s="171"/>
      <c r="AO24" s="171"/>
      <c r="AP24" s="171"/>
      <c r="AQ24" s="171"/>
      <c r="AR24" s="171"/>
      <c r="AS24" s="171"/>
      <c r="AT24" s="171"/>
      <c r="AU24" s="171"/>
      <c r="AV24" s="10"/>
      <c r="AZ24" s="3" t="b">
        <f t="shared" si="0"/>
        <v>0</v>
      </c>
      <c r="BA24" s="3">
        <v>12</v>
      </c>
      <c r="BK24" s="15"/>
    </row>
    <row r="25" spans="1:63" hidden="1" x14ac:dyDescent="0.2">
      <c r="A25" s="9"/>
      <c r="B25" s="64" t="str">
        <f t="shared" si="1"/>
        <v/>
      </c>
      <c r="C25" s="65"/>
      <c r="D25" s="66"/>
      <c r="E25" s="67"/>
      <c r="F25" s="68"/>
      <c r="G25" s="68"/>
      <c r="H25" s="68"/>
      <c r="I25" s="68"/>
      <c r="J25" s="68"/>
      <c r="K25" s="69"/>
      <c r="L25" s="73"/>
      <c r="M25" s="74"/>
      <c r="N25" s="74"/>
      <c r="O25" s="74"/>
      <c r="P25" s="74"/>
      <c r="Q25" s="74"/>
      <c r="R25" s="74"/>
      <c r="S25" s="74"/>
      <c r="T25" s="74"/>
      <c r="U25" s="74"/>
      <c r="V25" s="74"/>
      <c r="W25" s="74"/>
      <c r="X25" s="74"/>
      <c r="Y25" s="74"/>
      <c r="Z25" s="53"/>
      <c r="AA25" s="53"/>
      <c r="AB25" s="53"/>
      <c r="AC25" s="53"/>
      <c r="AD25" s="172"/>
      <c r="AE25" s="172"/>
      <c r="AF25" s="172"/>
      <c r="AG25" s="172"/>
      <c r="AH25" s="172"/>
      <c r="AI25" s="172"/>
      <c r="AJ25" s="172"/>
      <c r="AK25" s="171"/>
      <c r="AL25" s="171"/>
      <c r="AM25" s="171"/>
      <c r="AN25" s="171"/>
      <c r="AO25" s="171"/>
      <c r="AP25" s="171"/>
      <c r="AQ25" s="171"/>
      <c r="AR25" s="171"/>
      <c r="AS25" s="171"/>
      <c r="AT25" s="171"/>
      <c r="AU25" s="171"/>
      <c r="AV25" s="10"/>
      <c r="AZ25" s="3" t="b">
        <f t="shared" si="0"/>
        <v>0</v>
      </c>
      <c r="BA25" s="3">
        <v>13</v>
      </c>
      <c r="BK25" s="15"/>
    </row>
    <row r="26" spans="1:63" hidden="1" x14ac:dyDescent="0.2">
      <c r="A26" s="9"/>
      <c r="B26" s="64" t="str">
        <f t="shared" si="1"/>
        <v/>
      </c>
      <c r="C26" s="65"/>
      <c r="D26" s="66"/>
      <c r="E26" s="67"/>
      <c r="F26" s="68"/>
      <c r="G26" s="68"/>
      <c r="H26" s="68"/>
      <c r="I26" s="68"/>
      <c r="J26" s="68"/>
      <c r="K26" s="69"/>
      <c r="L26" s="73"/>
      <c r="M26" s="74"/>
      <c r="N26" s="74"/>
      <c r="O26" s="74"/>
      <c r="P26" s="74"/>
      <c r="Q26" s="74"/>
      <c r="R26" s="74"/>
      <c r="S26" s="74"/>
      <c r="T26" s="74"/>
      <c r="U26" s="74"/>
      <c r="V26" s="74"/>
      <c r="W26" s="74"/>
      <c r="X26" s="74"/>
      <c r="Y26" s="74"/>
      <c r="Z26" s="53"/>
      <c r="AA26" s="53"/>
      <c r="AB26" s="53"/>
      <c r="AC26" s="53"/>
      <c r="AD26" s="172"/>
      <c r="AE26" s="172"/>
      <c r="AF26" s="172"/>
      <c r="AG26" s="172"/>
      <c r="AH26" s="172"/>
      <c r="AI26" s="172"/>
      <c r="AJ26" s="172"/>
      <c r="AK26" s="171"/>
      <c r="AL26" s="171"/>
      <c r="AM26" s="171"/>
      <c r="AN26" s="171"/>
      <c r="AO26" s="171"/>
      <c r="AP26" s="171"/>
      <c r="AQ26" s="171"/>
      <c r="AR26" s="171"/>
      <c r="AS26" s="171"/>
      <c r="AT26" s="171"/>
      <c r="AU26" s="171"/>
      <c r="AV26" s="10"/>
      <c r="AZ26" s="3" t="b">
        <f t="shared" si="0"/>
        <v>0</v>
      </c>
      <c r="BA26" s="3">
        <v>14</v>
      </c>
      <c r="BK26" s="15"/>
    </row>
    <row r="27" spans="1:63" hidden="1" x14ac:dyDescent="0.2">
      <c r="A27" s="9"/>
      <c r="B27" s="64" t="str">
        <f t="shared" si="1"/>
        <v/>
      </c>
      <c r="C27" s="65"/>
      <c r="D27" s="66"/>
      <c r="E27" s="67"/>
      <c r="F27" s="68"/>
      <c r="G27" s="68"/>
      <c r="H27" s="68"/>
      <c r="I27" s="68"/>
      <c r="J27" s="68"/>
      <c r="K27" s="69"/>
      <c r="L27" s="73"/>
      <c r="M27" s="74"/>
      <c r="N27" s="74"/>
      <c r="O27" s="74"/>
      <c r="P27" s="74"/>
      <c r="Q27" s="74"/>
      <c r="R27" s="74"/>
      <c r="S27" s="74"/>
      <c r="T27" s="74"/>
      <c r="U27" s="74"/>
      <c r="V27" s="74"/>
      <c r="W27" s="74"/>
      <c r="X27" s="74"/>
      <c r="Y27" s="74"/>
      <c r="Z27" s="53"/>
      <c r="AA27" s="53"/>
      <c r="AB27" s="53"/>
      <c r="AC27" s="53"/>
      <c r="AD27" s="172"/>
      <c r="AE27" s="172"/>
      <c r="AF27" s="172"/>
      <c r="AG27" s="172"/>
      <c r="AH27" s="172"/>
      <c r="AI27" s="172"/>
      <c r="AJ27" s="172"/>
      <c r="AK27" s="171"/>
      <c r="AL27" s="171"/>
      <c r="AM27" s="171"/>
      <c r="AN27" s="171"/>
      <c r="AO27" s="171"/>
      <c r="AP27" s="171"/>
      <c r="AQ27" s="171"/>
      <c r="AR27" s="171"/>
      <c r="AS27" s="171"/>
      <c r="AT27" s="171"/>
      <c r="AU27" s="171"/>
      <c r="AV27" s="10"/>
      <c r="AZ27" s="3" t="b">
        <f t="shared" si="0"/>
        <v>0</v>
      </c>
      <c r="BA27" s="3">
        <v>15</v>
      </c>
      <c r="BK27" s="15"/>
    </row>
    <row r="28" spans="1:63" hidden="1" x14ac:dyDescent="0.2">
      <c r="A28" s="9"/>
      <c r="B28" s="64" t="str">
        <f t="shared" si="1"/>
        <v/>
      </c>
      <c r="C28" s="65"/>
      <c r="D28" s="66"/>
      <c r="E28" s="67"/>
      <c r="F28" s="68"/>
      <c r="G28" s="68"/>
      <c r="H28" s="68"/>
      <c r="I28" s="68"/>
      <c r="J28" s="68"/>
      <c r="K28" s="69"/>
      <c r="L28" s="73"/>
      <c r="M28" s="74"/>
      <c r="N28" s="74"/>
      <c r="O28" s="74"/>
      <c r="P28" s="74"/>
      <c r="Q28" s="74"/>
      <c r="R28" s="74"/>
      <c r="S28" s="74"/>
      <c r="T28" s="74"/>
      <c r="U28" s="74"/>
      <c r="V28" s="74"/>
      <c r="W28" s="74"/>
      <c r="X28" s="74"/>
      <c r="Y28" s="74"/>
      <c r="Z28" s="53"/>
      <c r="AA28" s="53"/>
      <c r="AB28" s="53"/>
      <c r="AC28" s="53"/>
      <c r="AD28" s="172"/>
      <c r="AE28" s="172"/>
      <c r="AF28" s="172"/>
      <c r="AG28" s="172"/>
      <c r="AH28" s="172"/>
      <c r="AI28" s="172"/>
      <c r="AJ28" s="172"/>
      <c r="AK28" s="171"/>
      <c r="AL28" s="171"/>
      <c r="AM28" s="171"/>
      <c r="AN28" s="171"/>
      <c r="AO28" s="171"/>
      <c r="AP28" s="171"/>
      <c r="AQ28" s="171"/>
      <c r="AR28" s="171"/>
      <c r="AS28" s="171"/>
      <c r="AT28" s="171"/>
      <c r="AU28" s="171"/>
      <c r="AV28" s="10"/>
      <c r="AZ28" s="3" t="b">
        <f t="shared" si="0"/>
        <v>0</v>
      </c>
      <c r="BA28" s="3">
        <v>16</v>
      </c>
      <c r="BK28" s="15"/>
    </row>
    <row r="29" spans="1:63" hidden="1" x14ac:dyDescent="0.2">
      <c r="A29" s="9"/>
      <c r="B29" s="64" t="str">
        <f t="shared" si="1"/>
        <v/>
      </c>
      <c r="C29" s="65"/>
      <c r="D29" s="66"/>
      <c r="E29" s="67"/>
      <c r="F29" s="68"/>
      <c r="G29" s="68"/>
      <c r="H29" s="68"/>
      <c r="I29" s="68"/>
      <c r="J29" s="68"/>
      <c r="K29" s="69"/>
      <c r="L29" s="73"/>
      <c r="M29" s="74"/>
      <c r="N29" s="74"/>
      <c r="O29" s="74"/>
      <c r="P29" s="74"/>
      <c r="Q29" s="74"/>
      <c r="R29" s="74"/>
      <c r="S29" s="74"/>
      <c r="T29" s="74"/>
      <c r="U29" s="74"/>
      <c r="V29" s="74"/>
      <c r="W29" s="74"/>
      <c r="X29" s="74"/>
      <c r="Y29" s="74"/>
      <c r="Z29" s="53"/>
      <c r="AA29" s="53"/>
      <c r="AB29" s="53"/>
      <c r="AC29" s="53"/>
      <c r="AD29" s="172"/>
      <c r="AE29" s="172"/>
      <c r="AF29" s="172"/>
      <c r="AG29" s="172"/>
      <c r="AH29" s="172"/>
      <c r="AI29" s="172"/>
      <c r="AJ29" s="172"/>
      <c r="AK29" s="171"/>
      <c r="AL29" s="171"/>
      <c r="AM29" s="171"/>
      <c r="AN29" s="171"/>
      <c r="AO29" s="171"/>
      <c r="AP29" s="171"/>
      <c r="AQ29" s="171"/>
      <c r="AR29" s="171"/>
      <c r="AS29" s="171"/>
      <c r="AT29" s="171"/>
      <c r="AU29" s="171"/>
      <c r="AV29" s="10"/>
      <c r="AZ29" s="3" t="b">
        <f t="shared" si="0"/>
        <v>0</v>
      </c>
      <c r="BA29" s="3">
        <v>17</v>
      </c>
      <c r="BK29" s="15"/>
    </row>
    <row r="30" spans="1:63" hidden="1" x14ac:dyDescent="0.2">
      <c r="A30" s="9"/>
      <c r="B30" s="64" t="str">
        <f t="shared" si="1"/>
        <v/>
      </c>
      <c r="C30" s="65"/>
      <c r="D30" s="66"/>
      <c r="E30" s="67"/>
      <c r="F30" s="68"/>
      <c r="G30" s="68"/>
      <c r="H30" s="68"/>
      <c r="I30" s="68"/>
      <c r="J30" s="68"/>
      <c r="K30" s="69"/>
      <c r="L30" s="73"/>
      <c r="M30" s="74"/>
      <c r="N30" s="74"/>
      <c r="O30" s="74"/>
      <c r="P30" s="74"/>
      <c r="Q30" s="74"/>
      <c r="R30" s="74"/>
      <c r="S30" s="74"/>
      <c r="T30" s="74"/>
      <c r="U30" s="74"/>
      <c r="V30" s="74"/>
      <c r="W30" s="74"/>
      <c r="X30" s="74"/>
      <c r="Y30" s="74"/>
      <c r="Z30" s="53"/>
      <c r="AA30" s="53"/>
      <c r="AB30" s="53"/>
      <c r="AC30" s="53"/>
      <c r="AD30" s="172"/>
      <c r="AE30" s="172"/>
      <c r="AF30" s="172"/>
      <c r="AG30" s="172"/>
      <c r="AH30" s="172"/>
      <c r="AI30" s="172"/>
      <c r="AJ30" s="172"/>
      <c r="AK30" s="171"/>
      <c r="AL30" s="171"/>
      <c r="AM30" s="171"/>
      <c r="AN30" s="171"/>
      <c r="AO30" s="171"/>
      <c r="AP30" s="171"/>
      <c r="AQ30" s="171"/>
      <c r="AR30" s="171"/>
      <c r="AS30" s="171"/>
      <c r="AT30" s="171"/>
      <c r="AU30" s="171"/>
      <c r="AV30" s="10"/>
      <c r="AZ30" s="3" t="b">
        <f t="shared" si="0"/>
        <v>0</v>
      </c>
      <c r="BA30" s="3">
        <v>18</v>
      </c>
      <c r="BK30" s="15"/>
    </row>
    <row r="31" spans="1:63" hidden="1" x14ac:dyDescent="0.2">
      <c r="A31" s="9"/>
      <c r="B31" s="64" t="str">
        <f t="shared" si="1"/>
        <v/>
      </c>
      <c r="C31" s="65"/>
      <c r="D31" s="66"/>
      <c r="E31" s="67"/>
      <c r="F31" s="68"/>
      <c r="G31" s="68"/>
      <c r="H31" s="68"/>
      <c r="I31" s="68"/>
      <c r="J31" s="68"/>
      <c r="K31" s="69"/>
      <c r="L31" s="73"/>
      <c r="M31" s="74"/>
      <c r="N31" s="74"/>
      <c r="O31" s="74"/>
      <c r="P31" s="74"/>
      <c r="Q31" s="74"/>
      <c r="R31" s="74"/>
      <c r="S31" s="74"/>
      <c r="T31" s="74"/>
      <c r="U31" s="74"/>
      <c r="V31" s="74"/>
      <c r="W31" s="74"/>
      <c r="X31" s="74"/>
      <c r="Y31" s="74"/>
      <c r="Z31" s="53"/>
      <c r="AA31" s="53"/>
      <c r="AB31" s="53"/>
      <c r="AC31" s="53"/>
      <c r="AD31" s="172"/>
      <c r="AE31" s="172"/>
      <c r="AF31" s="172"/>
      <c r="AG31" s="172"/>
      <c r="AH31" s="172"/>
      <c r="AI31" s="172"/>
      <c r="AJ31" s="172"/>
      <c r="AK31" s="171"/>
      <c r="AL31" s="171"/>
      <c r="AM31" s="171"/>
      <c r="AN31" s="171"/>
      <c r="AO31" s="171"/>
      <c r="AP31" s="171"/>
      <c r="AQ31" s="171"/>
      <c r="AR31" s="171"/>
      <c r="AS31" s="171"/>
      <c r="AT31" s="171"/>
      <c r="AU31" s="171"/>
      <c r="AV31" s="10"/>
      <c r="AZ31" s="3" t="b">
        <f t="shared" si="0"/>
        <v>0</v>
      </c>
      <c r="BA31" s="3">
        <v>19</v>
      </c>
      <c r="BK31" s="15"/>
    </row>
    <row r="32" spans="1:63" hidden="1" x14ac:dyDescent="0.2">
      <c r="A32" s="9"/>
      <c r="B32" s="64" t="str">
        <f t="shared" si="1"/>
        <v/>
      </c>
      <c r="C32" s="65"/>
      <c r="D32" s="66"/>
      <c r="E32" s="67"/>
      <c r="F32" s="68"/>
      <c r="G32" s="68"/>
      <c r="H32" s="68"/>
      <c r="I32" s="68"/>
      <c r="J32" s="68"/>
      <c r="K32" s="69"/>
      <c r="L32" s="73"/>
      <c r="M32" s="74"/>
      <c r="N32" s="74"/>
      <c r="O32" s="74"/>
      <c r="P32" s="74"/>
      <c r="Q32" s="74"/>
      <c r="R32" s="74"/>
      <c r="S32" s="74"/>
      <c r="T32" s="74"/>
      <c r="U32" s="74"/>
      <c r="V32" s="74"/>
      <c r="W32" s="74"/>
      <c r="X32" s="74"/>
      <c r="Y32" s="74"/>
      <c r="Z32" s="53"/>
      <c r="AA32" s="53"/>
      <c r="AB32" s="53"/>
      <c r="AC32" s="53"/>
      <c r="AD32" s="172"/>
      <c r="AE32" s="172"/>
      <c r="AF32" s="172"/>
      <c r="AG32" s="172"/>
      <c r="AH32" s="172"/>
      <c r="AI32" s="172"/>
      <c r="AJ32" s="172"/>
      <c r="AK32" s="171"/>
      <c r="AL32" s="171"/>
      <c r="AM32" s="171"/>
      <c r="AN32" s="171"/>
      <c r="AO32" s="171"/>
      <c r="AP32" s="171"/>
      <c r="AQ32" s="171"/>
      <c r="AR32" s="171"/>
      <c r="AS32" s="171"/>
      <c r="AT32" s="171"/>
      <c r="AU32" s="171"/>
      <c r="AV32" s="10"/>
      <c r="AZ32" s="3" t="b">
        <f t="shared" si="0"/>
        <v>0</v>
      </c>
      <c r="BA32" s="3">
        <v>20</v>
      </c>
      <c r="BK32" s="15"/>
    </row>
    <row r="33" spans="1:63" hidden="1" x14ac:dyDescent="0.2">
      <c r="A33" s="9"/>
      <c r="B33" s="64" t="str">
        <f t="shared" si="1"/>
        <v/>
      </c>
      <c r="C33" s="65"/>
      <c r="D33" s="66"/>
      <c r="E33" s="67"/>
      <c r="F33" s="68"/>
      <c r="G33" s="68"/>
      <c r="H33" s="68"/>
      <c r="I33" s="68"/>
      <c r="J33" s="68"/>
      <c r="K33" s="69"/>
      <c r="L33" s="73"/>
      <c r="M33" s="74"/>
      <c r="N33" s="74"/>
      <c r="O33" s="74"/>
      <c r="P33" s="74"/>
      <c r="Q33" s="74"/>
      <c r="R33" s="74"/>
      <c r="S33" s="74"/>
      <c r="T33" s="74"/>
      <c r="U33" s="74"/>
      <c r="V33" s="74"/>
      <c r="W33" s="74"/>
      <c r="X33" s="74"/>
      <c r="Y33" s="74"/>
      <c r="Z33" s="53"/>
      <c r="AA33" s="53"/>
      <c r="AB33" s="53"/>
      <c r="AC33" s="53"/>
      <c r="AD33" s="172"/>
      <c r="AE33" s="172"/>
      <c r="AF33" s="172"/>
      <c r="AG33" s="172"/>
      <c r="AH33" s="172"/>
      <c r="AI33" s="172"/>
      <c r="AJ33" s="172"/>
      <c r="AK33" s="171"/>
      <c r="AL33" s="171"/>
      <c r="AM33" s="171"/>
      <c r="AN33" s="171"/>
      <c r="AO33" s="171"/>
      <c r="AP33" s="171"/>
      <c r="AQ33" s="171"/>
      <c r="AR33" s="171"/>
      <c r="AS33" s="171"/>
      <c r="AT33" s="171"/>
      <c r="AU33" s="171"/>
      <c r="AV33" s="10"/>
      <c r="AZ33" s="3" t="b">
        <f t="shared" si="0"/>
        <v>0</v>
      </c>
      <c r="BA33" s="3">
        <v>21</v>
      </c>
      <c r="BK33" s="15"/>
    </row>
    <row r="34" spans="1:63" hidden="1" x14ac:dyDescent="0.2">
      <c r="A34" s="9"/>
      <c r="B34" s="64" t="str">
        <f t="shared" si="1"/>
        <v/>
      </c>
      <c r="C34" s="65"/>
      <c r="D34" s="66"/>
      <c r="E34" s="67"/>
      <c r="F34" s="68"/>
      <c r="G34" s="68"/>
      <c r="H34" s="68"/>
      <c r="I34" s="68"/>
      <c r="J34" s="68"/>
      <c r="K34" s="69"/>
      <c r="L34" s="73"/>
      <c r="M34" s="74"/>
      <c r="N34" s="74"/>
      <c r="O34" s="74"/>
      <c r="P34" s="74"/>
      <c r="Q34" s="74"/>
      <c r="R34" s="74"/>
      <c r="S34" s="74"/>
      <c r="T34" s="74"/>
      <c r="U34" s="74"/>
      <c r="V34" s="74"/>
      <c r="W34" s="74"/>
      <c r="X34" s="74"/>
      <c r="Y34" s="74"/>
      <c r="Z34" s="53"/>
      <c r="AA34" s="53"/>
      <c r="AB34" s="53"/>
      <c r="AC34" s="53"/>
      <c r="AD34" s="172"/>
      <c r="AE34" s="172"/>
      <c r="AF34" s="172"/>
      <c r="AG34" s="172"/>
      <c r="AH34" s="172"/>
      <c r="AI34" s="172"/>
      <c r="AJ34" s="172"/>
      <c r="AK34" s="171"/>
      <c r="AL34" s="171"/>
      <c r="AM34" s="171"/>
      <c r="AN34" s="171"/>
      <c r="AO34" s="171"/>
      <c r="AP34" s="171"/>
      <c r="AQ34" s="171"/>
      <c r="AR34" s="171"/>
      <c r="AS34" s="171"/>
      <c r="AT34" s="171"/>
      <c r="AU34" s="171"/>
      <c r="AV34" s="10"/>
      <c r="AZ34" s="3" t="b">
        <f t="shared" si="0"/>
        <v>0</v>
      </c>
      <c r="BA34" s="3">
        <v>22</v>
      </c>
      <c r="BK34" s="15"/>
    </row>
    <row r="35" spans="1:63" hidden="1" x14ac:dyDescent="0.2">
      <c r="A35" s="9"/>
      <c r="B35" s="64" t="str">
        <f t="shared" si="1"/>
        <v/>
      </c>
      <c r="C35" s="65"/>
      <c r="D35" s="66"/>
      <c r="E35" s="67"/>
      <c r="F35" s="68"/>
      <c r="G35" s="68"/>
      <c r="H35" s="68"/>
      <c r="I35" s="68"/>
      <c r="J35" s="68"/>
      <c r="K35" s="69"/>
      <c r="L35" s="73"/>
      <c r="M35" s="74"/>
      <c r="N35" s="74"/>
      <c r="O35" s="74"/>
      <c r="P35" s="74"/>
      <c r="Q35" s="74"/>
      <c r="R35" s="74"/>
      <c r="S35" s="74"/>
      <c r="T35" s="74"/>
      <c r="U35" s="74"/>
      <c r="V35" s="74"/>
      <c r="W35" s="74"/>
      <c r="X35" s="74"/>
      <c r="Y35" s="74"/>
      <c r="Z35" s="53"/>
      <c r="AA35" s="53"/>
      <c r="AB35" s="53"/>
      <c r="AC35" s="53"/>
      <c r="AD35" s="172"/>
      <c r="AE35" s="172"/>
      <c r="AF35" s="172"/>
      <c r="AG35" s="172"/>
      <c r="AH35" s="172"/>
      <c r="AI35" s="172"/>
      <c r="AJ35" s="172"/>
      <c r="AK35" s="171"/>
      <c r="AL35" s="171"/>
      <c r="AM35" s="171"/>
      <c r="AN35" s="171"/>
      <c r="AO35" s="171"/>
      <c r="AP35" s="171"/>
      <c r="AQ35" s="171"/>
      <c r="AR35" s="171"/>
      <c r="AS35" s="171"/>
      <c r="AT35" s="171"/>
      <c r="AU35" s="171"/>
      <c r="AV35" s="10"/>
      <c r="AZ35" s="3" t="b">
        <f t="shared" si="0"/>
        <v>0</v>
      </c>
      <c r="BA35" s="3">
        <v>23</v>
      </c>
      <c r="BK35" s="15"/>
    </row>
    <row r="36" spans="1:63" hidden="1" x14ac:dyDescent="0.2">
      <c r="A36" s="9"/>
      <c r="B36" s="64" t="str">
        <f t="shared" si="1"/>
        <v/>
      </c>
      <c r="C36" s="65"/>
      <c r="D36" s="66"/>
      <c r="E36" s="67"/>
      <c r="F36" s="68"/>
      <c r="G36" s="68"/>
      <c r="H36" s="68"/>
      <c r="I36" s="68"/>
      <c r="J36" s="68"/>
      <c r="K36" s="69"/>
      <c r="L36" s="73"/>
      <c r="M36" s="74"/>
      <c r="N36" s="74"/>
      <c r="O36" s="74"/>
      <c r="P36" s="74"/>
      <c r="Q36" s="74"/>
      <c r="R36" s="74"/>
      <c r="S36" s="74"/>
      <c r="T36" s="74"/>
      <c r="U36" s="74"/>
      <c r="V36" s="74"/>
      <c r="W36" s="74"/>
      <c r="X36" s="74"/>
      <c r="Y36" s="74"/>
      <c r="Z36" s="53"/>
      <c r="AA36" s="53"/>
      <c r="AB36" s="53"/>
      <c r="AC36" s="53"/>
      <c r="AD36" s="172"/>
      <c r="AE36" s="172"/>
      <c r="AF36" s="172"/>
      <c r="AG36" s="172"/>
      <c r="AH36" s="172"/>
      <c r="AI36" s="172"/>
      <c r="AJ36" s="172"/>
      <c r="AK36" s="171"/>
      <c r="AL36" s="171"/>
      <c r="AM36" s="171"/>
      <c r="AN36" s="171"/>
      <c r="AO36" s="171"/>
      <c r="AP36" s="171"/>
      <c r="AQ36" s="171"/>
      <c r="AR36" s="171"/>
      <c r="AS36" s="171"/>
      <c r="AT36" s="171"/>
      <c r="AU36" s="171"/>
      <c r="AV36" s="10"/>
      <c r="AZ36" s="3" t="b">
        <f t="shared" si="0"/>
        <v>0</v>
      </c>
      <c r="BA36" s="3">
        <v>24</v>
      </c>
      <c r="BK36" s="15"/>
    </row>
    <row r="37" spans="1:63" hidden="1" x14ac:dyDescent="0.2">
      <c r="A37" s="9"/>
      <c r="B37" s="64" t="str">
        <f t="shared" si="1"/>
        <v/>
      </c>
      <c r="C37" s="65"/>
      <c r="D37" s="66"/>
      <c r="E37" s="67"/>
      <c r="F37" s="68"/>
      <c r="G37" s="68"/>
      <c r="H37" s="68"/>
      <c r="I37" s="68"/>
      <c r="J37" s="68"/>
      <c r="K37" s="69"/>
      <c r="L37" s="73"/>
      <c r="M37" s="74"/>
      <c r="N37" s="74"/>
      <c r="O37" s="74"/>
      <c r="P37" s="74"/>
      <c r="Q37" s="74"/>
      <c r="R37" s="74"/>
      <c r="S37" s="74"/>
      <c r="T37" s="74"/>
      <c r="U37" s="74"/>
      <c r="V37" s="74"/>
      <c r="W37" s="74"/>
      <c r="X37" s="74"/>
      <c r="Y37" s="74"/>
      <c r="Z37" s="53"/>
      <c r="AA37" s="53"/>
      <c r="AB37" s="53"/>
      <c r="AC37" s="53"/>
      <c r="AD37" s="172"/>
      <c r="AE37" s="172"/>
      <c r="AF37" s="172"/>
      <c r="AG37" s="172"/>
      <c r="AH37" s="172"/>
      <c r="AI37" s="172"/>
      <c r="AJ37" s="172"/>
      <c r="AK37" s="171"/>
      <c r="AL37" s="171"/>
      <c r="AM37" s="171"/>
      <c r="AN37" s="171"/>
      <c r="AO37" s="171"/>
      <c r="AP37" s="171"/>
      <c r="AQ37" s="171"/>
      <c r="AR37" s="171"/>
      <c r="AS37" s="171"/>
      <c r="AT37" s="171"/>
      <c r="AU37" s="171"/>
      <c r="AV37" s="10"/>
      <c r="AZ37" s="3" t="b">
        <f t="shared" si="0"/>
        <v>0</v>
      </c>
      <c r="BA37" s="3">
        <v>25</v>
      </c>
      <c r="BK37" s="15"/>
    </row>
    <row r="38" spans="1:63" hidden="1" x14ac:dyDescent="0.2">
      <c r="A38" s="9"/>
      <c r="B38" s="64" t="str">
        <f t="shared" si="1"/>
        <v/>
      </c>
      <c r="C38" s="65"/>
      <c r="D38" s="66"/>
      <c r="E38" s="67"/>
      <c r="F38" s="68"/>
      <c r="G38" s="68"/>
      <c r="H38" s="68"/>
      <c r="I38" s="68"/>
      <c r="J38" s="68"/>
      <c r="K38" s="69"/>
      <c r="L38" s="73"/>
      <c r="M38" s="74"/>
      <c r="N38" s="74"/>
      <c r="O38" s="74"/>
      <c r="P38" s="74"/>
      <c r="Q38" s="74"/>
      <c r="R38" s="74"/>
      <c r="S38" s="74"/>
      <c r="T38" s="74"/>
      <c r="U38" s="74"/>
      <c r="V38" s="74"/>
      <c r="W38" s="74"/>
      <c r="X38" s="74"/>
      <c r="Y38" s="74"/>
      <c r="Z38" s="53"/>
      <c r="AA38" s="53"/>
      <c r="AB38" s="53"/>
      <c r="AC38" s="53"/>
      <c r="AD38" s="172"/>
      <c r="AE38" s="172"/>
      <c r="AF38" s="172"/>
      <c r="AG38" s="172"/>
      <c r="AH38" s="172"/>
      <c r="AI38" s="172"/>
      <c r="AJ38" s="172"/>
      <c r="AK38" s="171"/>
      <c r="AL38" s="171"/>
      <c r="AM38" s="171"/>
      <c r="AN38" s="171"/>
      <c r="AO38" s="171"/>
      <c r="AP38" s="171"/>
      <c r="AQ38" s="171"/>
      <c r="AR38" s="171"/>
      <c r="AS38" s="171"/>
      <c r="AT38" s="171"/>
      <c r="AU38" s="171"/>
      <c r="AV38" s="10"/>
      <c r="AZ38" s="3" t="b">
        <f t="shared" si="0"/>
        <v>0</v>
      </c>
      <c r="BA38" s="3">
        <v>26</v>
      </c>
      <c r="BK38" s="15"/>
    </row>
    <row r="39" spans="1:63" hidden="1" x14ac:dyDescent="0.2">
      <c r="A39" s="9"/>
      <c r="B39" s="64" t="str">
        <f t="shared" si="1"/>
        <v/>
      </c>
      <c r="C39" s="65"/>
      <c r="D39" s="66"/>
      <c r="E39" s="67"/>
      <c r="F39" s="68"/>
      <c r="G39" s="68"/>
      <c r="H39" s="68"/>
      <c r="I39" s="68"/>
      <c r="J39" s="68"/>
      <c r="K39" s="69"/>
      <c r="L39" s="73"/>
      <c r="M39" s="74"/>
      <c r="N39" s="74"/>
      <c r="O39" s="74"/>
      <c r="P39" s="74"/>
      <c r="Q39" s="74"/>
      <c r="R39" s="74"/>
      <c r="S39" s="74"/>
      <c r="T39" s="74"/>
      <c r="U39" s="74"/>
      <c r="V39" s="74"/>
      <c r="W39" s="74"/>
      <c r="X39" s="74"/>
      <c r="Y39" s="74"/>
      <c r="Z39" s="53"/>
      <c r="AA39" s="53"/>
      <c r="AB39" s="53"/>
      <c r="AC39" s="53"/>
      <c r="AD39" s="172"/>
      <c r="AE39" s="172"/>
      <c r="AF39" s="172"/>
      <c r="AG39" s="172"/>
      <c r="AH39" s="172"/>
      <c r="AI39" s="172"/>
      <c r="AJ39" s="172"/>
      <c r="AK39" s="171"/>
      <c r="AL39" s="171"/>
      <c r="AM39" s="171"/>
      <c r="AN39" s="171"/>
      <c r="AO39" s="171"/>
      <c r="AP39" s="171"/>
      <c r="AQ39" s="171"/>
      <c r="AR39" s="171"/>
      <c r="AS39" s="171"/>
      <c r="AT39" s="171"/>
      <c r="AU39" s="171"/>
      <c r="AV39" s="10"/>
      <c r="AZ39" s="3" t="b">
        <f t="shared" si="0"/>
        <v>0</v>
      </c>
      <c r="BA39" s="3">
        <v>27</v>
      </c>
      <c r="BK39" s="15"/>
    </row>
    <row r="40" spans="1:63" hidden="1" x14ac:dyDescent="0.2">
      <c r="A40" s="9"/>
      <c r="B40" s="64" t="str">
        <f t="shared" si="1"/>
        <v/>
      </c>
      <c r="C40" s="65"/>
      <c r="D40" s="66"/>
      <c r="E40" s="67"/>
      <c r="F40" s="68"/>
      <c r="G40" s="68"/>
      <c r="H40" s="68"/>
      <c r="I40" s="68"/>
      <c r="J40" s="68"/>
      <c r="K40" s="69"/>
      <c r="L40" s="73"/>
      <c r="M40" s="74"/>
      <c r="N40" s="74"/>
      <c r="O40" s="74"/>
      <c r="P40" s="74"/>
      <c r="Q40" s="74"/>
      <c r="R40" s="74"/>
      <c r="S40" s="74"/>
      <c r="T40" s="74"/>
      <c r="U40" s="74"/>
      <c r="V40" s="74"/>
      <c r="W40" s="74"/>
      <c r="X40" s="74"/>
      <c r="Y40" s="74"/>
      <c r="Z40" s="53"/>
      <c r="AA40" s="53"/>
      <c r="AB40" s="53"/>
      <c r="AC40" s="53"/>
      <c r="AD40" s="172"/>
      <c r="AE40" s="172"/>
      <c r="AF40" s="172"/>
      <c r="AG40" s="172"/>
      <c r="AH40" s="172"/>
      <c r="AI40" s="172"/>
      <c r="AJ40" s="172"/>
      <c r="AK40" s="171"/>
      <c r="AL40" s="171"/>
      <c r="AM40" s="171"/>
      <c r="AN40" s="171"/>
      <c r="AO40" s="171"/>
      <c r="AP40" s="171"/>
      <c r="AQ40" s="171"/>
      <c r="AR40" s="171"/>
      <c r="AS40" s="171"/>
      <c r="AT40" s="171"/>
      <c r="AU40" s="171"/>
      <c r="AV40" s="10"/>
      <c r="AZ40" s="3" t="b">
        <f t="shared" si="0"/>
        <v>0</v>
      </c>
      <c r="BA40" s="3">
        <v>28</v>
      </c>
      <c r="BK40" s="15"/>
    </row>
    <row r="41" spans="1:63" hidden="1" x14ac:dyDescent="0.2">
      <c r="A41" s="9"/>
      <c r="B41" s="64" t="str">
        <f t="shared" si="1"/>
        <v/>
      </c>
      <c r="C41" s="65"/>
      <c r="D41" s="66"/>
      <c r="E41" s="67"/>
      <c r="F41" s="68"/>
      <c r="G41" s="68"/>
      <c r="H41" s="68"/>
      <c r="I41" s="68"/>
      <c r="J41" s="68"/>
      <c r="K41" s="69"/>
      <c r="L41" s="73"/>
      <c r="M41" s="74"/>
      <c r="N41" s="74"/>
      <c r="O41" s="74"/>
      <c r="P41" s="74"/>
      <c r="Q41" s="74"/>
      <c r="R41" s="74"/>
      <c r="S41" s="74"/>
      <c r="T41" s="74"/>
      <c r="U41" s="74"/>
      <c r="V41" s="74"/>
      <c r="W41" s="74"/>
      <c r="X41" s="74"/>
      <c r="Y41" s="74"/>
      <c r="Z41" s="53"/>
      <c r="AA41" s="53"/>
      <c r="AB41" s="53"/>
      <c r="AC41" s="53"/>
      <c r="AD41" s="172"/>
      <c r="AE41" s="172"/>
      <c r="AF41" s="172"/>
      <c r="AG41" s="172"/>
      <c r="AH41" s="172"/>
      <c r="AI41" s="172"/>
      <c r="AJ41" s="172"/>
      <c r="AK41" s="171"/>
      <c r="AL41" s="171"/>
      <c r="AM41" s="171"/>
      <c r="AN41" s="171"/>
      <c r="AO41" s="171"/>
      <c r="AP41" s="171"/>
      <c r="AQ41" s="171"/>
      <c r="AR41" s="171"/>
      <c r="AS41" s="171"/>
      <c r="AT41" s="171"/>
      <c r="AU41" s="171"/>
      <c r="AV41" s="10"/>
      <c r="AZ41" s="3" t="b">
        <f t="shared" si="0"/>
        <v>0</v>
      </c>
      <c r="BA41" s="3">
        <v>29</v>
      </c>
      <c r="BK41" s="15"/>
    </row>
    <row r="42" spans="1:63" hidden="1" x14ac:dyDescent="0.2">
      <c r="A42" s="9"/>
      <c r="B42" s="64" t="str">
        <f t="shared" si="1"/>
        <v/>
      </c>
      <c r="C42" s="65"/>
      <c r="D42" s="66"/>
      <c r="E42" s="67"/>
      <c r="F42" s="68"/>
      <c r="G42" s="68"/>
      <c r="H42" s="68"/>
      <c r="I42" s="68"/>
      <c r="J42" s="68"/>
      <c r="K42" s="69"/>
      <c r="L42" s="73"/>
      <c r="M42" s="74"/>
      <c r="N42" s="74"/>
      <c r="O42" s="74"/>
      <c r="P42" s="74"/>
      <c r="Q42" s="74"/>
      <c r="R42" s="74"/>
      <c r="S42" s="74"/>
      <c r="T42" s="74"/>
      <c r="U42" s="74"/>
      <c r="V42" s="74"/>
      <c r="W42" s="74"/>
      <c r="X42" s="74"/>
      <c r="Y42" s="74"/>
      <c r="Z42" s="53"/>
      <c r="AA42" s="53"/>
      <c r="AB42" s="53"/>
      <c r="AC42" s="53"/>
      <c r="AD42" s="172"/>
      <c r="AE42" s="172"/>
      <c r="AF42" s="172"/>
      <c r="AG42" s="172"/>
      <c r="AH42" s="172"/>
      <c r="AI42" s="172"/>
      <c r="AJ42" s="172"/>
      <c r="AK42" s="171"/>
      <c r="AL42" s="171"/>
      <c r="AM42" s="171"/>
      <c r="AN42" s="171"/>
      <c r="AO42" s="171"/>
      <c r="AP42" s="171"/>
      <c r="AQ42" s="171"/>
      <c r="AR42" s="171"/>
      <c r="AS42" s="171"/>
      <c r="AT42" s="171"/>
      <c r="AU42" s="171"/>
      <c r="AV42" s="10"/>
      <c r="AZ42" s="3" t="b">
        <f t="shared" si="0"/>
        <v>0</v>
      </c>
      <c r="BA42" s="3">
        <v>30</v>
      </c>
      <c r="BK42" s="15"/>
    </row>
    <row r="43" spans="1:63" hidden="1" x14ac:dyDescent="0.2">
      <c r="A43" s="9"/>
      <c r="B43" s="64" t="str">
        <f t="shared" si="1"/>
        <v/>
      </c>
      <c r="C43" s="65"/>
      <c r="D43" s="66"/>
      <c r="E43" s="67"/>
      <c r="F43" s="68"/>
      <c r="G43" s="68"/>
      <c r="H43" s="68"/>
      <c r="I43" s="68"/>
      <c r="J43" s="68"/>
      <c r="K43" s="69"/>
      <c r="L43" s="73"/>
      <c r="M43" s="74"/>
      <c r="N43" s="74"/>
      <c r="O43" s="74"/>
      <c r="P43" s="74"/>
      <c r="Q43" s="74"/>
      <c r="R43" s="74"/>
      <c r="S43" s="74"/>
      <c r="T43" s="74"/>
      <c r="U43" s="74"/>
      <c r="V43" s="74"/>
      <c r="W43" s="74"/>
      <c r="X43" s="74"/>
      <c r="Y43" s="74"/>
      <c r="Z43" s="53"/>
      <c r="AA43" s="53"/>
      <c r="AB43" s="53"/>
      <c r="AC43" s="53"/>
      <c r="AD43" s="172"/>
      <c r="AE43" s="172"/>
      <c r="AF43" s="172"/>
      <c r="AG43" s="172"/>
      <c r="AH43" s="172"/>
      <c r="AI43" s="172"/>
      <c r="AJ43" s="172"/>
      <c r="AK43" s="171"/>
      <c r="AL43" s="171"/>
      <c r="AM43" s="171"/>
      <c r="AN43" s="171"/>
      <c r="AO43" s="171"/>
      <c r="AP43" s="171"/>
      <c r="AQ43" s="171"/>
      <c r="AR43" s="171"/>
      <c r="AS43" s="171"/>
      <c r="AT43" s="171"/>
      <c r="AU43" s="171"/>
      <c r="AV43" s="10"/>
      <c r="AZ43" s="3" t="b">
        <f t="shared" si="0"/>
        <v>0</v>
      </c>
      <c r="BA43" s="3">
        <v>31</v>
      </c>
      <c r="BK43" s="15"/>
    </row>
    <row r="44" spans="1:63" hidden="1" x14ac:dyDescent="0.2">
      <c r="A44" s="9"/>
      <c r="B44" s="64" t="str">
        <f t="shared" si="1"/>
        <v/>
      </c>
      <c r="C44" s="65"/>
      <c r="D44" s="66"/>
      <c r="E44" s="67"/>
      <c r="F44" s="68"/>
      <c r="G44" s="68"/>
      <c r="H44" s="68"/>
      <c r="I44" s="68"/>
      <c r="J44" s="68"/>
      <c r="K44" s="69"/>
      <c r="L44" s="73"/>
      <c r="M44" s="74"/>
      <c r="N44" s="74"/>
      <c r="O44" s="74"/>
      <c r="P44" s="74"/>
      <c r="Q44" s="74"/>
      <c r="R44" s="74"/>
      <c r="S44" s="74"/>
      <c r="T44" s="74"/>
      <c r="U44" s="74"/>
      <c r="V44" s="74"/>
      <c r="W44" s="74"/>
      <c r="X44" s="74"/>
      <c r="Y44" s="74"/>
      <c r="Z44" s="53"/>
      <c r="AA44" s="53"/>
      <c r="AB44" s="53"/>
      <c r="AC44" s="53"/>
      <c r="AD44" s="172"/>
      <c r="AE44" s="172"/>
      <c r="AF44" s="172"/>
      <c r="AG44" s="172"/>
      <c r="AH44" s="172"/>
      <c r="AI44" s="172"/>
      <c r="AJ44" s="172"/>
      <c r="AK44" s="171"/>
      <c r="AL44" s="171"/>
      <c r="AM44" s="171"/>
      <c r="AN44" s="171"/>
      <c r="AO44" s="171"/>
      <c r="AP44" s="171"/>
      <c r="AQ44" s="171"/>
      <c r="AR44" s="171"/>
      <c r="AS44" s="171"/>
      <c r="AT44" s="171"/>
      <c r="AU44" s="171"/>
      <c r="AV44" s="10"/>
      <c r="AZ44" s="3" t="b">
        <f t="shared" si="0"/>
        <v>0</v>
      </c>
      <c r="BA44" s="3">
        <v>32</v>
      </c>
      <c r="BK44" s="15"/>
    </row>
    <row r="45" spans="1:63" hidden="1" x14ac:dyDescent="0.2">
      <c r="A45" s="9"/>
      <c r="B45" s="64" t="str">
        <f t="shared" si="1"/>
        <v/>
      </c>
      <c r="C45" s="65"/>
      <c r="D45" s="66"/>
      <c r="E45" s="67"/>
      <c r="F45" s="68"/>
      <c r="G45" s="68"/>
      <c r="H45" s="68"/>
      <c r="I45" s="68"/>
      <c r="J45" s="68"/>
      <c r="K45" s="69"/>
      <c r="L45" s="73"/>
      <c r="M45" s="74"/>
      <c r="N45" s="74"/>
      <c r="O45" s="74"/>
      <c r="P45" s="74"/>
      <c r="Q45" s="74"/>
      <c r="R45" s="74"/>
      <c r="S45" s="74"/>
      <c r="T45" s="74"/>
      <c r="U45" s="74"/>
      <c r="V45" s="74"/>
      <c r="W45" s="74"/>
      <c r="X45" s="74"/>
      <c r="Y45" s="74"/>
      <c r="Z45" s="53"/>
      <c r="AA45" s="53"/>
      <c r="AB45" s="53"/>
      <c r="AC45" s="53"/>
      <c r="AD45" s="172"/>
      <c r="AE45" s="172"/>
      <c r="AF45" s="172"/>
      <c r="AG45" s="172"/>
      <c r="AH45" s="172"/>
      <c r="AI45" s="172"/>
      <c r="AJ45" s="172"/>
      <c r="AK45" s="171"/>
      <c r="AL45" s="171"/>
      <c r="AM45" s="171"/>
      <c r="AN45" s="171"/>
      <c r="AO45" s="171"/>
      <c r="AP45" s="171"/>
      <c r="AQ45" s="171"/>
      <c r="AR45" s="171"/>
      <c r="AS45" s="171"/>
      <c r="AT45" s="171"/>
      <c r="AU45" s="171"/>
      <c r="AV45" s="10"/>
      <c r="AZ45" s="3" t="b">
        <f t="shared" ref="AZ45:AZ62" si="2">$BB$11&gt;=BA45</f>
        <v>0</v>
      </c>
      <c r="BA45" s="3">
        <v>33</v>
      </c>
      <c r="BK45" s="15"/>
    </row>
    <row r="46" spans="1:63" hidden="1" x14ac:dyDescent="0.2">
      <c r="A46" s="9"/>
      <c r="B46" s="64" t="str">
        <f t="shared" ref="B46:B62" si="3">IF(BA46&lt;=$BB$11,BA46,"")</f>
        <v/>
      </c>
      <c r="C46" s="65"/>
      <c r="D46" s="66"/>
      <c r="E46" s="67"/>
      <c r="F46" s="68"/>
      <c r="G46" s="68"/>
      <c r="H46" s="68"/>
      <c r="I46" s="68"/>
      <c r="J46" s="68"/>
      <c r="K46" s="69"/>
      <c r="L46" s="73"/>
      <c r="M46" s="74"/>
      <c r="N46" s="74"/>
      <c r="O46" s="74"/>
      <c r="P46" s="74"/>
      <c r="Q46" s="74"/>
      <c r="R46" s="74"/>
      <c r="S46" s="74"/>
      <c r="T46" s="74"/>
      <c r="U46" s="74"/>
      <c r="V46" s="74"/>
      <c r="W46" s="74"/>
      <c r="X46" s="74"/>
      <c r="Y46" s="74"/>
      <c r="Z46" s="53"/>
      <c r="AA46" s="53"/>
      <c r="AB46" s="53"/>
      <c r="AC46" s="53"/>
      <c r="AD46" s="172"/>
      <c r="AE46" s="172"/>
      <c r="AF46" s="172"/>
      <c r="AG46" s="172"/>
      <c r="AH46" s="172"/>
      <c r="AI46" s="172"/>
      <c r="AJ46" s="172"/>
      <c r="AK46" s="171"/>
      <c r="AL46" s="171"/>
      <c r="AM46" s="171"/>
      <c r="AN46" s="171"/>
      <c r="AO46" s="171"/>
      <c r="AP46" s="171"/>
      <c r="AQ46" s="171"/>
      <c r="AR46" s="171"/>
      <c r="AS46" s="171"/>
      <c r="AT46" s="171"/>
      <c r="AU46" s="171"/>
      <c r="AV46" s="10"/>
      <c r="AZ46" s="3" t="b">
        <f t="shared" si="2"/>
        <v>0</v>
      </c>
      <c r="BA46" s="3">
        <v>34</v>
      </c>
      <c r="BK46" s="15"/>
    </row>
    <row r="47" spans="1:63" hidden="1" x14ac:dyDescent="0.2">
      <c r="A47" s="9"/>
      <c r="B47" s="64" t="str">
        <f t="shared" si="3"/>
        <v/>
      </c>
      <c r="C47" s="65"/>
      <c r="D47" s="66"/>
      <c r="E47" s="67"/>
      <c r="F47" s="68"/>
      <c r="G47" s="68"/>
      <c r="H47" s="68"/>
      <c r="I47" s="68"/>
      <c r="J47" s="68"/>
      <c r="K47" s="69"/>
      <c r="L47" s="73"/>
      <c r="M47" s="74"/>
      <c r="N47" s="74"/>
      <c r="O47" s="74"/>
      <c r="P47" s="74"/>
      <c r="Q47" s="74"/>
      <c r="R47" s="74"/>
      <c r="S47" s="74"/>
      <c r="T47" s="74"/>
      <c r="U47" s="74"/>
      <c r="V47" s="74"/>
      <c r="W47" s="74"/>
      <c r="X47" s="74"/>
      <c r="Y47" s="74"/>
      <c r="Z47" s="53"/>
      <c r="AA47" s="53"/>
      <c r="AB47" s="53"/>
      <c r="AC47" s="53"/>
      <c r="AD47" s="172"/>
      <c r="AE47" s="172"/>
      <c r="AF47" s="172"/>
      <c r="AG47" s="172"/>
      <c r="AH47" s="172"/>
      <c r="AI47" s="172"/>
      <c r="AJ47" s="172"/>
      <c r="AK47" s="171"/>
      <c r="AL47" s="171"/>
      <c r="AM47" s="171"/>
      <c r="AN47" s="171"/>
      <c r="AO47" s="171"/>
      <c r="AP47" s="171"/>
      <c r="AQ47" s="171"/>
      <c r="AR47" s="171"/>
      <c r="AS47" s="171"/>
      <c r="AT47" s="171"/>
      <c r="AU47" s="171"/>
      <c r="AV47" s="10"/>
      <c r="AZ47" s="3" t="b">
        <f t="shared" si="2"/>
        <v>0</v>
      </c>
      <c r="BA47" s="3">
        <v>35</v>
      </c>
      <c r="BK47" s="15"/>
    </row>
    <row r="48" spans="1:63" hidden="1" x14ac:dyDescent="0.2">
      <c r="A48" s="9"/>
      <c r="B48" s="64" t="str">
        <f t="shared" si="3"/>
        <v/>
      </c>
      <c r="C48" s="65"/>
      <c r="D48" s="66"/>
      <c r="E48" s="67"/>
      <c r="F48" s="68"/>
      <c r="G48" s="68"/>
      <c r="H48" s="68"/>
      <c r="I48" s="68"/>
      <c r="J48" s="68"/>
      <c r="K48" s="69"/>
      <c r="L48" s="73"/>
      <c r="M48" s="74"/>
      <c r="N48" s="74"/>
      <c r="O48" s="74"/>
      <c r="P48" s="74"/>
      <c r="Q48" s="74"/>
      <c r="R48" s="74"/>
      <c r="S48" s="74"/>
      <c r="T48" s="74"/>
      <c r="U48" s="74"/>
      <c r="V48" s="74"/>
      <c r="W48" s="74"/>
      <c r="X48" s="74"/>
      <c r="Y48" s="74"/>
      <c r="Z48" s="53"/>
      <c r="AA48" s="53"/>
      <c r="AB48" s="53"/>
      <c r="AC48" s="53"/>
      <c r="AD48" s="172"/>
      <c r="AE48" s="172"/>
      <c r="AF48" s="172"/>
      <c r="AG48" s="172"/>
      <c r="AH48" s="172"/>
      <c r="AI48" s="172"/>
      <c r="AJ48" s="172"/>
      <c r="AK48" s="171"/>
      <c r="AL48" s="171"/>
      <c r="AM48" s="171"/>
      <c r="AN48" s="171"/>
      <c r="AO48" s="171"/>
      <c r="AP48" s="171"/>
      <c r="AQ48" s="171"/>
      <c r="AR48" s="171"/>
      <c r="AS48" s="171"/>
      <c r="AT48" s="171"/>
      <c r="AU48" s="171"/>
      <c r="AV48" s="10"/>
      <c r="AZ48" s="3" t="b">
        <f t="shared" si="2"/>
        <v>0</v>
      </c>
      <c r="BA48" s="3">
        <v>36</v>
      </c>
      <c r="BK48" s="15"/>
    </row>
    <row r="49" spans="1:63" hidden="1" x14ac:dyDescent="0.2">
      <c r="A49" s="9"/>
      <c r="B49" s="64" t="str">
        <f t="shared" si="3"/>
        <v/>
      </c>
      <c r="C49" s="65"/>
      <c r="D49" s="66"/>
      <c r="E49" s="67"/>
      <c r="F49" s="68"/>
      <c r="G49" s="68"/>
      <c r="H49" s="68"/>
      <c r="I49" s="68"/>
      <c r="J49" s="68"/>
      <c r="K49" s="69"/>
      <c r="L49" s="73"/>
      <c r="M49" s="74"/>
      <c r="N49" s="74"/>
      <c r="O49" s="74"/>
      <c r="P49" s="74"/>
      <c r="Q49" s="74"/>
      <c r="R49" s="74"/>
      <c r="S49" s="74"/>
      <c r="T49" s="74"/>
      <c r="U49" s="74"/>
      <c r="V49" s="74"/>
      <c r="W49" s="74"/>
      <c r="X49" s="74"/>
      <c r="Y49" s="74"/>
      <c r="Z49" s="53"/>
      <c r="AA49" s="53"/>
      <c r="AB49" s="53"/>
      <c r="AC49" s="53"/>
      <c r="AD49" s="172"/>
      <c r="AE49" s="172"/>
      <c r="AF49" s="172"/>
      <c r="AG49" s="172"/>
      <c r="AH49" s="172"/>
      <c r="AI49" s="172"/>
      <c r="AJ49" s="172"/>
      <c r="AK49" s="171"/>
      <c r="AL49" s="171"/>
      <c r="AM49" s="171"/>
      <c r="AN49" s="171"/>
      <c r="AO49" s="171"/>
      <c r="AP49" s="171"/>
      <c r="AQ49" s="171"/>
      <c r="AR49" s="171"/>
      <c r="AS49" s="171"/>
      <c r="AT49" s="171"/>
      <c r="AU49" s="171"/>
      <c r="AV49" s="10"/>
      <c r="AZ49" s="3" t="b">
        <f t="shared" si="2"/>
        <v>0</v>
      </c>
      <c r="BA49" s="3">
        <v>37</v>
      </c>
      <c r="BK49" s="15"/>
    </row>
    <row r="50" spans="1:63" hidden="1" x14ac:dyDescent="0.2">
      <c r="A50" s="9"/>
      <c r="B50" s="64" t="str">
        <f t="shared" si="3"/>
        <v/>
      </c>
      <c r="C50" s="65"/>
      <c r="D50" s="66"/>
      <c r="E50" s="67"/>
      <c r="F50" s="68"/>
      <c r="G50" s="68"/>
      <c r="H50" s="68"/>
      <c r="I50" s="68"/>
      <c r="J50" s="68"/>
      <c r="K50" s="69"/>
      <c r="L50" s="73"/>
      <c r="M50" s="74"/>
      <c r="N50" s="74"/>
      <c r="O50" s="74"/>
      <c r="P50" s="74"/>
      <c r="Q50" s="74"/>
      <c r="R50" s="74"/>
      <c r="S50" s="74"/>
      <c r="T50" s="74"/>
      <c r="U50" s="74"/>
      <c r="V50" s="74"/>
      <c r="W50" s="74"/>
      <c r="X50" s="74"/>
      <c r="Y50" s="74"/>
      <c r="Z50" s="53"/>
      <c r="AA50" s="53"/>
      <c r="AB50" s="53"/>
      <c r="AC50" s="53"/>
      <c r="AD50" s="172"/>
      <c r="AE50" s="172"/>
      <c r="AF50" s="172"/>
      <c r="AG50" s="172"/>
      <c r="AH50" s="172"/>
      <c r="AI50" s="172"/>
      <c r="AJ50" s="172"/>
      <c r="AK50" s="171"/>
      <c r="AL50" s="171"/>
      <c r="AM50" s="171"/>
      <c r="AN50" s="171"/>
      <c r="AO50" s="171"/>
      <c r="AP50" s="171"/>
      <c r="AQ50" s="171"/>
      <c r="AR50" s="171"/>
      <c r="AS50" s="171"/>
      <c r="AT50" s="171"/>
      <c r="AU50" s="171"/>
      <c r="AV50" s="10"/>
      <c r="AZ50" s="3" t="b">
        <f t="shared" si="2"/>
        <v>0</v>
      </c>
      <c r="BA50" s="3">
        <v>38</v>
      </c>
      <c r="BK50" s="15"/>
    </row>
    <row r="51" spans="1:63" hidden="1" x14ac:dyDescent="0.2">
      <c r="A51" s="9"/>
      <c r="B51" s="64" t="str">
        <f t="shared" si="3"/>
        <v/>
      </c>
      <c r="C51" s="65"/>
      <c r="D51" s="66"/>
      <c r="E51" s="67"/>
      <c r="F51" s="68"/>
      <c r="G51" s="68"/>
      <c r="H51" s="68"/>
      <c r="I51" s="68"/>
      <c r="J51" s="68"/>
      <c r="K51" s="69"/>
      <c r="L51" s="73"/>
      <c r="M51" s="74"/>
      <c r="N51" s="74"/>
      <c r="O51" s="74"/>
      <c r="P51" s="74"/>
      <c r="Q51" s="74"/>
      <c r="R51" s="74"/>
      <c r="S51" s="74"/>
      <c r="T51" s="74"/>
      <c r="U51" s="74"/>
      <c r="V51" s="74"/>
      <c r="W51" s="74"/>
      <c r="X51" s="74"/>
      <c r="Y51" s="74"/>
      <c r="Z51" s="53"/>
      <c r="AA51" s="53"/>
      <c r="AB51" s="53"/>
      <c r="AC51" s="53"/>
      <c r="AD51" s="172"/>
      <c r="AE51" s="172"/>
      <c r="AF51" s="172"/>
      <c r="AG51" s="172"/>
      <c r="AH51" s="172"/>
      <c r="AI51" s="172"/>
      <c r="AJ51" s="172"/>
      <c r="AK51" s="171"/>
      <c r="AL51" s="171"/>
      <c r="AM51" s="171"/>
      <c r="AN51" s="171"/>
      <c r="AO51" s="171"/>
      <c r="AP51" s="171"/>
      <c r="AQ51" s="171"/>
      <c r="AR51" s="171"/>
      <c r="AS51" s="171"/>
      <c r="AT51" s="171"/>
      <c r="AU51" s="171"/>
      <c r="AV51" s="10"/>
      <c r="AZ51" s="3" t="b">
        <f t="shared" si="2"/>
        <v>0</v>
      </c>
      <c r="BA51" s="3">
        <v>39</v>
      </c>
      <c r="BK51" s="15"/>
    </row>
    <row r="52" spans="1:63" hidden="1" x14ac:dyDescent="0.2">
      <c r="A52" s="9"/>
      <c r="B52" s="64" t="str">
        <f t="shared" si="3"/>
        <v/>
      </c>
      <c r="C52" s="65"/>
      <c r="D52" s="66"/>
      <c r="E52" s="67"/>
      <c r="F52" s="68"/>
      <c r="G52" s="68"/>
      <c r="H52" s="68"/>
      <c r="I52" s="68"/>
      <c r="J52" s="68"/>
      <c r="K52" s="69"/>
      <c r="L52" s="73"/>
      <c r="M52" s="74"/>
      <c r="N52" s="74"/>
      <c r="O52" s="74"/>
      <c r="P52" s="74"/>
      <c r="Q52" s="74"/>
      <c r="R52" s="74"/>
      <c r="S52" s="74"/>
      <c r="T52" s="74"/>
      <c r="U52" s="74"/>
      <c r="V52" s="74"/>
      <c r="W52" s="74"/>
      <c r="X52" s="74"/>
      <c r="Y52" s="74"/>
      <c r="Z52" s="53"/>
      <c r="AA52" s="53"/>
      <c r="AB52" s="53"/>
      <c r="AC52" s="53"/>
      <c r="AD52" s="172"/>
      <c r="AE52" s="172"/>
      <c r="AF52" s="172"/>
      <c r="AG52" s="172"/>
      <c r="AH52" s="172"/>
      <c r="AI52" s="172"/>
      <c r="AJ52" s="172"/>
      <c r="AK52" s="171"/>
      <c r="AL52" s="171"/>
      <c r="AM52" s="171"/>
      <c r="AN52" s="171"/>
      <c r="AO52" s="171"/>
      <c r="AP52" s="171"/>
      <c r="AQ52" s="171"/>
      <c r="AR52" s="171"/>
      <c r="AS52" s="171"/>
      <c r="AT52" s="171"/>
      <c r="AU52" s="171"/>
      <c r="AV52" s="10"/>
      <c r="AZ52" s="3" t="b">
        <f t="shared" si="2"/>
        <v>0</v>
      </c>
      <c r="BA52" s="3">
        <v>40</v>
      </c>
      <c r="BK52" s="15"/>
    </row>
    <row r="53" spans="1:63" hidden="1" x14ac:dyDescent="0.2">
      <c r="A53" s="9"/>
      <c r="B53" s="64" t="str">
        <f t="shared" si="3"/>
        <v/>
      </c>
      <c r="C53" s="65"/>
      <c r="D53" s="66"/>
      <c r="E53" s="67"/>
      <c r="F53" s="68"/>
      <c r="G53" s="68"/>
      <c r="H53" s="68"/>
      <c r="I53" s="68"/>
      <c r="J53" s="68"/>
      <c r="K53" s="69"/>
      <c r="L53" s="73"/>
      <c r="M53" s="74"/>
      <c r="N53" s="74"/>
      <c r="O53" s="74"/>
      <c r="P53" s="74"/>
      <c r="Q53" s="74"/>
      <c r="R53" s="74"/>
      <c r="S53" s="74"/>
      <c r="T53" s="74"/>
      <c r="U53" s="74"/>
      <c r="V53" s="74"/>
      <c r="W53" s="74"/>
      <c r="X53" s="74"/>
      <c r="Y53" s="74"/>
      <c r="Z53" s="53"/>
      <c r="AA53" s="53"/>
      <c r="AB53" s="53"/>
      <c r="AC53" s="53"/>
      <c r="AD53" s="172"/>
      <c r="AE53" s="172"/>
      <c r="AF53" s="172"/>
      <c r="AG53" s="172"/>
      <c r="AH53" s="172"/>
      <c r="AI53" s="172"/>
      <c r="AJ53" s="172"/>
      <c r="AK53" s="171"/>
      <c r="AL53" s="171"/>
      <c r="AM53" s="171"/>
      <c r="AN53" s="171"/>
      <c r="AO53" s="171"/>
      <c r="AP53" s="171"/>
      <c r="AQ53" s="171"/>
      <c r="AR53" s="171"/>
      <c r="AS53" s="171"/>
      <c r="AT53" s="171"/>
      <c r="AU53" s="171"/>
      <c r="AV53" s="10"/>
      <c r="AZ53" s="3" t="b">
        <f t="shared" si="2"/>
        <v>0</v>
      </c>
      <c r="BA53" s="3">
        <v>41</v>
      </c>
      <c r="BK53" s="15"/>
    </row>
    <row r="54" spans="1:63" hidden="1" x14ac:dyDescent="0.2">
      <c r="A54" s="9"/>
      <c r="B54" s="64" t="str">
        <f t="shared" si="3"/>
        <v/>
      </c>
      <c r="C54" s="65"/>
      <c r="D54" s="66"/>
      <c r="E54" s="67"/>
      <c r="F54" s="68"/>
      <c r="G54" s="68"/>
      <c r="H54" s="68"/>
      <c r="I54" s="68"/>
      <c r="J54" s="68"/>
      <c r="K54" s="69"/>
      <c r="L54" s="73"/>
      <c r="M54" s="74"/>
      <c r="N54" s="74"/>
      <c r="O54" s="74"/>
      <c r="P54" s="74"/>
      <c r="Q54" s="74"/>
      <c r="R54" s="74"/>
      <c r="S54" s="74"/>
      <c r="T54" s="74"/>
      <c r="U54" s="74"/>
      <c r="V54" s="74"/>
      <c r="W54" s="74"/>
      <c r="X54" s="74"/>
      <c r="Y54" s="74"/>
      <c r="Z54" s="53"/>
      <c r="AA54" s="53"/>
      <c r="AB54" s="53"/>
      <c r="AC54" s="53"/>
      <c r="AD54" s="172"/>
      <c r="AE54" s="172"/>
      <c r="AF54" s="172"/>
      <c r="AG54" s="172"/>
      <c r="AH54" s="172"/>
      <c r="AI54" s="172"/>
      <c r="AJ54" s="172"/>
      <c r="AK54" s="171"/>
      <c r="AL54" s="171"/>
      <c r="AM54" s="171"/>
      <c r="AN54" s="171"/>
      <c r="AO54" s="171"/>
      <c r="AP54" s="171"/>
      <c r="AQ54" s="171"/>
      <c r="AR54" s="171"/>
      <c r="AS54" s="171"/>
      <c r="AT54" s="171"/>
      <c r="AU54" s="171"/>
      <c r="AV54" s="10"/>
      <c r="AZ54" s="3" t="b">
        <f t="shared" si="2"/>
        <v>0</v>
      </c>
      <c r="BA54" s="3">
        <v>42</v>
      </c>
      <c r="BK54" s="15"/>
    </row>
    <row r="55" spans="1:63" hidden="1" x14ac:dyDescent="0.2">
      <c r="A55" s="9"/>
      <c r="B55" s="64" t="str">
        <f t="shared" si="3"/>
        <v/>
      </c>
      <c r="C55" s="65"/>
      <c r="D55" s="66"/>
      <c r="E55" s="67"/>
      <c r="F55" s="68"/>
      <c r="G55" s="68"/>
      <c r="H55" s="68"/>
      <c r="I55" s="68"/>
      <c r="J55" s="68"/>
      <c r="K55" s="69"/>
      <c r="L55" s="73"/>
      <c r="M55" s="74"/>
      <c r="N55" s="74"/>
      <c r="O55" s="74"/>
      <c r="P55" s="74"/>
      <c r="Q55" s="74"/>
      <c r="R55" s="74"/>
      <c r="S55" s="74"/>
      <c r="T55" s="74"/>
      <c r="U55" s="74"/>
      <c r="V55" s="74"/>
      <c r="W55" s="74"/>
      <c r="X55" s="74"/>
      <c r="Y55" s="74"/>
      <c r="Z55" s="53"/>
      <c r="AA55" s="53"/>
      <c r="AB55" s="53"/>
      <c r="AC55" s="53"/>
      <c r="AD55" s="172"/>
      <c r="AE55" s="172"/>
      <c r="AF55" s="172"/>
      <c r="AG55" s="172"/>
      <c r="AH55" s="172"/>
      <c r="AI55" s="172"/>
      <c r="AJ55" s="172"/>
      <c r="AK55" s="171"/>
      <c r="AL55" s="171"/>
      <c r="AM55" s="171"/>
      <c r="AN55" s="171"/>
      <c r="AO55" s="171"/>
      <c r="AP55" s="171"/>
      <c r="AQ55" s="171"/>
      <c r="AR55" s="171"/>
      <c r="AS55" s="171"/>
      <c r="AT55" s="171"/>
      <c r="AU55" s="171"/>
      <c r="AV55" s="10"/>
      <c r="AZ55" s="3" t="b">
        <f t="shared" si="2"/>
        <v>0</v>
      </c>
      <c r="BA55" s="3">
        <v>43</v>
      </c>
      <c r="BK55" s="15"/>
    </row>
    <row r="56" spans="1:63" hidden="1" x14ac:dyDescent="0.2">
      <c r="A56" s="9"/>
      <c r="B56" s="64" t="str">
        <f t="shared" si="3"/>
        <v/>
      </c>
      <c r="C56" s="65"/>
      <c r="D56" s="66"/>
      <c r="E56" s="67"/>
      <c r="F56" s="68"/>
      <c r="G56" s="68"/>
      <c r="H56" s="68"/>
      <c r="I56" s="68"/>
      <c r="J56" s="68"/>
      <c r="K56" s="69"/>
      <c r="L56" s="73"/>
      <c r="M56" s="74"/>
      <c r="N56" s="74"/>
      <c r="O56" s="74"/>
      <c r="P56" s="74"/>
      <c r="Q56" s="74"/>
      <c r="R56" s="74"/>
      <c r="S56" s="74"/>
      <c r="T56" s="74"/>
      <c r="U56" s="74"/>
      <c r="V56" s="74"/>
      <c r="W56" s="74"/>
      <c r="X56" s="74"/>
      <c r="Y56" s="74"/>
      <c r="Z56" s="53"/>
      <c r="AA56" s="53"/>
      <c r="AB56" s="53"/>
      <c r="AC56" s="53"/>
      <c r="AD56" s="172"/>
      <c r="AE56" s="172"/>
      <c r="AF56" s="172"/>
      <c r="AG56" s="172"/>
      <c r="AH56" s="172"/>
      <c r="AI56" s="172"/>
      <c r="AJ56" s="172"/>
      <c r="AK56" s="171"/>
      <c r="AL56" s="171"/>
      <c r="AM56" s="171"/>
      <c r="AN56" s="171"/>
      <c r="AO56" s="171"/>
      <c r="AP56" s="171"/>
      <c r="AQ56" s="171"/>
      <c r="AR56" s="171"/>
      <c r="AS56" s="171"/>
      <c r="AT56" s="171"/>
      <c r="AU56" s="171"/>
      <c r="AV56" s="10"/>
      <c r="AZ56" s="3" t="b">
        <f t="shared" si="2"/>
        <v>0</v>
      </c>
      <c r="BA56" s="3">
        <v>44</v>
      </c>
      <c r="BK56" s="15"/>
    </row>
    <row r="57" spans="1:63" hidden="1" x14ac:dyDescent="0.2">
      <c r="A57" s="9"/>
      <c r="B57" s="64" t="str">
        <f t="shared" si="3"/>
        <v/>
      </c>
      <c r="C57" s="65"/>
      <c r="D57" s="66"/>
      <c r="E57" s="67"/>
      <c r="F57" s="68"/>
      <c r="G57" s="68"/>
      <c r="H57" s="68"/>
      <c r="I57" s="68"/>
      <c r="J57" s="68"/>
      <c r="K57" s="69"/>
      <c r="L57" s="73"/>
      <c r="M57" s="74"/>
      <c r="N57" s="74"/>
      <c r="O57" s="74"/>
      <c r="P57" s="74"/>
      <c r="Q57" s="74"/>
      <c r="R57" s="74"/>
      <c r="S57" s="74"/>
      <c r="T57" s="74"/>
      <c r="U57" s="74"/>
      <c r="V57" s="74"/>
      <c r="W57" s="74"/>
      <c r="X57" s="74"/>
      <c r="Y57" s="74"/>
      <c r="Z57" s="53"/>
      <c r="AA57" s="53"/>
      <c r="AB57" s="53"/>
      <c r="AC57" s="53"/>
      <c r="AD57" s="172"/>
      <c r="AE57" s="172"/>
      <c r="AF57" s="172"/>
      <c r="AG57" s="172"/>
      <c r="AH57" s="172"/>
      <c r="AI57" s="172"/>
      <c r="AJ57" s="172"/>
      <c r="AK57" s="171"/>
      <c r="AL57" s="171"/>
      <c r="AM57" s="171"/>
      <c r="AN57" s="171"/>
      <c r="AO57" s="171"/>
      <c r="AP57" s="171"/>
      <c r="AQ57" s="171"/>
      <c r="AR57" s="171"/>
      <c r="AS57" s="171"/>
      <c r="AT57" s="171"/>
      <c r="AU57" s="171"/>
      <c r="AV57" s="10"/>
      <c r="AZ57" s="3" t="b">
        <f t="shared" si="2"/>
        <v>0</v>
      </c>
      <c r="BA57" s="3">
        <v>45</v>
      </c>
      <c r="BK57" s="15"/>
    </row>
    <row r="58" spans="1:63" hidden="1" x14ac:dyDescent="0.2">
      <c r="A58" s="9"/>
      <c r="B58" s="64" t="str">
        <f t="shared" si="3"/>
        <v/>
      </c>
      <c r="C58" s="65"/>
      <c r="D58" s="66"/>
      <c r="E58" s="67"/>
      <c r="F58" s="68"/>
      <c r="G58" s="68"/>
      <c r="H58" s="68"/>
      <c r="I58" s="68"/>
      <c r="J58" s="68"/>
      <c r="K58" s="69"/>
      <c r="L58" s="73"/>
      <c r="M58" s="74"/>
      <c r="N58" s="74"/>
      <c r="O58" s="74"/>
      <c r="P58" s="74"/>
      <c r="Q58" s="74"/>
      <c r="R58" s="74"/>
      <c r="S58" s="74"/>
      <c r="T58" s="74"/>
      <c r="U58" s="74"/>
      <c r="V58" s="74"/>
      <c r="W58" s="74"/>
      <c r="X58" s="74"/>
      <c r="Y58" s="74"/>
      <c r="Z58" s="53"/>
      <c r="AA58" s="53"/>
      <c r="AB58" s="53"/>
      <c r="AC58" s="53"/>
      <c r="AD58" s="172"/>
      <c r="AE58" s="172"/>
      <c r="AF58" s="172"/>
      <c r="AG58" s="172"/>
      <c r="AH58" s="172"/>
      <c r="AI58" s="172"/>
      <c r="AJ58" s="172"/>
      <c r="AK58" s="171"/>
      <c r="AL58" s="171"/>
      <c r="AM58" s="171"/>
      <c r="AN58" s="171"/>
      <c r="AO58" s="171"/>
      <c r="AP58" s="171"/>
      <c r="AQ58" s="171"/>
      <c r="AR58" s="171"/>
      <c r="AS58" s="171"/>
      <c r="AT58" s="171"/>
      <c r="AU58" s="171"/>
      <c r="AV58" s="10"/>
      <c r="AZ58" s="3" t="b">
        <f t="shared" si="2"/>
        <v>0</v>
      </c>
      <c r="BA58" s="3">
        <v>46</v>
      </c>
      <c r="BK58" s="15"/>
    </row>
    <row r="59" spans="1:63" hidden="1" x14ac:dyDescent="0.2">
      <c r="A59" s="9"/>
      <c r="B59" s="64" t="str">
        <f t="shared" si="3"/>
        <v/>
      </c>
      <c r="C59" s="65"/>
      <c r="D59" s="66"/>
      <c r="E59" s="67"/>
      <c r="F59" s="68"/>
      <c r="G59" s="68"/>
      <c r="H59" s="68"/>
      <c r="I59" s="68"/>
      <c r="J59" s="68"/>
      <c r="K59" s="69"/>
      <c r="L59" s="73"/>
      <c r="M59" s="74"/>
      <c r="N59" s="74"/>
      <c r="O59" s="74"/>
      <c r="P59" s="74"/>
      <c r="Q59" s="74"/>
      <c r="R59" s="74"/>
      <c r="S59" s="74"/>
      <c r="T59" s="74"/>
      <c r="U59" s="74"/>
      <c r="V59" s="74"/>
      <c r="W59" s="74"/>
      <c r="X59" s="74"/>
      <c r="Y59" s="74"/>
      <c r="Z59" s="53"/>
      <c r="AA59" s="53"/>
      <c r="AB59" s="53"/>
      <c r="AC59" s="53"/>
      <c r="AD59" s="172"/>
      <c r="AE59" s="172"/>
      <c r="AF59" s="172"/>
      <c r="AG59" s="172"/>
      <c r="AH59" s="172"/>
      <c r="AI59" s="172"/>
      <c r="AJ59" s="172"/>
      <c r="AK59" s="171"/>
      <c r="AL59" s="171"/>
      <c r="AM59" s="171"/>
      <c r="AN59" s="171"/>
      <c r="AO59" s="171"/>
      <c r="AP59" s="171"/>
      <c r="AQ59" s="171"/>
      <c r="AR59" s="171"/>
      <c r="AS59" s="171"/>
      <c r="AT59" s="171"/>
      <c r="AU59" s="171"/>
      <c r="AV59" s="10"/>
      <c r="AZ59" s="3" t="b">
        <f t="shared" si="2"/>
        <v>0</v>
      </c>
      <c r="BA59" s="3">
        <v>47</v>
      </c>
      <c r="BK59" s="15"/>
    </row>
    <row r="60" spans="1:63" hidden="1" x14ac:dyDescent="0.2">
      <c r="A60" s="9"/>
      <c r="B60" s="64" t="str">
        <f t="shared" si="3"/>
        <v/>
      </c>
      <c r="C60" s="65"/>
      <c r="D60" s="66"/>
      <c r="E60" s="67"/>
      <c r="F60" s="68"/>
      <c r="G60" s="68"/>
      <c r="H60" s="68"/>
      <c r="I60" s="68"/>
      <c r="J60" s="68"/>
      <c r="K60" s="69"/>
      <c r="L60" s="73"/>
      <c r="M60" s="74"/>
      <c r="N60" s="74"/>
      <c r="O60" s="74"/>
      <c r="P60" s="74"/>
      <c r="Q60" s="74"/>
      <c r="R60" s="74"/>
      <c r="S60" s="74"/>
      <c r="T60" s="74"/>
      <c r="U60" s="74"/>
      <c r="V60" s="74"/>
      <c r="W60" s="74"/>
      <c r="X60" s="74"/>
      <c r="Y60" s="74"/>
      <c r="Z60" s="53"/>
      <c r="AA60" s="53"/>
      <c r="AB60" s="53"/>
      <c r="AC60" s="53"/>
      <c r="AD60" s="172"/>
      <c r="AE60" s="172"/>
      <c r="AF60" s="172"/>
      <c r="AG60" s="172"/>
      <c r="AH60" s="172"/>
      <c r="AI60" s="172"/>
      <c r="AJ60" s="172"/>
      <c r="AK60" s="171"/>
      <c r="AL60" s="171"/>
      <c r="AM60" s="171"/>
      <c r="AN60" s="171"/>
      <c r="AO60" s="171"/>
      <c r="AP60" s="171"/>
      <c r="AQ60" s="171"/>
      <c r="AR60" s="171"/>
      <c r="AS60" s="171"/>
      <c r="AT60" s="171"/>
      <c r="AU60" s="171"/>
      <c r="AV60" s="10"/>
      <c r="AZ60" s="3" t="b">
        <f t="shared" si="2"/>
        <v>0</v>
      </c>
      <c r="BA60" s="3">
        <v>48</v>
      </c>
      <c r="BK60" s="15"/>
    </row>
    <row r="61" spans="1:63" hidden="1" x14ac:dyDescent="0.2">
      <c r="A61" s="9"/>
      <c r="B61" s="64" t="str">
        <f t="shared" si="3"/>
        <v/>
      </c>
      <c r="C61" s="65"/>
      <c r="D61" s="66"/>
      <c r="E61" s="67"/>
      <c r="F61" s="68"/>
      <c r="G61" s="68"/>
      <c r="H61" s="68"/>
      <c r="I61" s="68"/>
      <c r="J61" s="68"/>
      <c r="K61" s="69"/>
      <c r="L61" s="73"/>
      <c r="M61" s="74"/>
      <c r="N61" s="74"/>
      <c r="O61" s="74"/>
      <c r="P61" s="74"/>
      <c r="Q61" s="74"/>
      <c r="R61" s="74"/>
      <c r="S61" s="74"/>
      <c r="T61" s="74"/>
      <c r="U61" s="74"/>
      <c r="V61" s="74"/>
      <c r="W61" s="74"/>
      <c r="X61" s="74"/>
      <c r="Y61" s="74"/>
      <c r="Z61" s="53"/>
      <c r="AA61" s="53"/>
      <c r="AB61" s="53"/>
      <c r="AC61" s="53"/>
      <c r="AD61" s="172"/>
      <c r="AE61" s="172"/>
      <c r="AF61" s="172"/>
      <c r="AG61" s="172"/>
      <c r="AH61" s="172"/>
      <c r="AI61" s="172"/>
      <c r="AJ61" s="172"/>
      <c r="AK61" s="171"/>
      <c r="AL61" s="171"/>
      <c r="AM61" s="171"/>
      <c r="AN61" s="171"/>
      <c r="AO61" s="171"/>
      <c r="AP61" s="171"/>
      <c r="AQ61" s="171"/>
      <c r="AR61" s="171"/>
      <c r="AS61" s="171"/>
      <c r="AT61" s="171"/>
      <c r="AU61" s="171"/>
      <c r="AV61" s="10"/>
      <c r="AZ61" s="3" t="b">
        <f t="shared" si="2"/>
        <v>0</v>
      </c>
      <c r="BA61" s="3">
        <v>49</v>
      </c>
      <c r="BK61" s="15"/>
    </row>
    <row r="62" spans="1:63" hidden="1" x14ac:dyDescent="0.2">
      <c r="A62" s="9"/>
      <c r="B62" s="64" t="str">
        <f t="shared" si="3"/>
        <v/>
      </c>
      <c r="C62" s="65"/>
      <c r="D62" s="66"/>
      <c r="E62" s="67"/>
      <c r="F62" s="68"/>
      <c r="G62" s="68"/>
      <c r="H62" s="68"/>
      <c r="I62" s="68"/>
      <c r="J62" s="68"/>
      <c r="K62" s="69"/>
      <c r="L62" s="73"/>
      <c r="M62" s="74"/>
      <c r="N62" s="74"/>
      <c r="O62" s="74"/>
      <c r="P62" s="74"/>
      <c r="Q62" s="74"/>
      <c r="R62" s="74"/>
      <c r="S62" s="74"/>
      <c r="T62" s="74"/>
      <c r="U62" s="74"/>
      <c r="V62" s="74"/>
      <c r="W62" s="74"/>
      <c r="X62" s="74"/>
      <c r="Y62" s="74"/>
      <c r="Z62" s="53"/>
      <c r="AA62" s="53"/>
      <c r="AB62" s="53"/>
      <c r="AC62" s="53"/>
      <c r="AD62" s="172"/>
      <c r="AE62" s="172"/>
      <c r="AF62" s="172"/>
      <c r="AG62" s="172"/>
      <c r="AH62" s="172"/>
      <c r="AI62" s="172"/>
      <c r="AJ62" s="172"/>
      <c r="AK62" s="171"/>
      <c r="AL62" s="171"/>
      <c r="AM62" s="171"/>
      <c r="AN62" s="171"/>
      <c r="AO62" s="171"/>
      <c r="AP62" s="171"/>
      <c r="AQ62" s="171"/>
      <c r="AR62" s="171"/>
      <c r="AS62" s="171"/>
      <c r="AT62" s="171"/>
      <c r="AU62" s="171"/>
      <c r="AV62" s="10"/>
      <c r="AZ62" s="3" t="b">
        <f t="shared" si="2"/>
        <v>0</v>
      </c>
      <c r="BA62" s="3">
        <v>50</v>
      </c>
      <c r="BK62" s="15"/>
    </row>
    <row r="63" spans="1:63" x14ac:dyDescent="0.2">
      <c r="A63" s="9"/>
      <c r="B63" s="16"/>
      <c r="C63" s="16"/>
      <c r="D63" s="16"/>
      <c r="E63" s="16"/>
      <c r="F63" s="16"/>
      <c r="G63" s="16"/>
      <c r="H63" s="16"/>
      <c r="I63" s="16"/>
      <c r="J63" s="16"/>
      <c r="K63" s="16"/>
      <c r="L63" s="16"/>
      <c r="M63" s="17"/>
      <c r="N63" s="17"/>
      <c r="O63" s="17"/>
      <c r="P63" s="17"/>
      <c r="Q63" s="17"/>
      <c r="R63" s="17"/>
      <c r="S63" s="17"/>
      <c r="T63" s="16"/>
      <c r="U63" s="16"/>
      <c r="V63" s="16"/>
      <c r="W63" s="16"/>
      <c r="Y63" s="16"/>
      <c r="Z63" s="16"/>
      <c r="AA63" s="17"/>
      <c r="AB63" s="17"/>
      <c r="AC63" s="17"/>
      <c r="AD63" s="17"/>
      <c r="AE63" s="17"/>
      <c r="AF63" s="17"/>
      <c r="AG63" s="17"/>
      <c r="AH63" s="17"/>
      <c r="AI63" s="17"/>
      <c r="AJ63" s="17"/>
      <c r="AK63" s="17"/>
      <c r="AL63" s="17"/>
      <c r="AM63" s="17"/>
      <c r="AN63" s="17"/>
      <c r="AO63" s="17"/>
      <c r="AP63" s="17"/>
      <c r="AQ63" s="17"/>
      <c r="AR63" s="17"/>
      <c r="AS63" s="17"/>
      <c r="AT63" s="17"/>
      <c r="AU63" s="17"/>
      <c r="AV63" s="10"/>
    </row>
    <row r="64" spans="1:63" ht="15.75" x14ac:dyDescent="0.25">
      <c r="A64" s="18"/>
      <c r="B64" s="11" t="s">
        <v>104</v>
      </c>
      <c r="AV64" s="10"/>
      <c r="AY64" s="13" t="s">
        <v>272</v>
      </c>
    </row>
    <row r="65" spans="1:76" ht="13.9" customHeight="1" x14ac:dyDescent="0.2">
      <c r="A65" s="18"/>
      <c r="B65" s="84" t="s">
        <v>155</v>
      </c>
      <c r="C65" s="84"/>
      <c r="D65" s="84"/>
      <c r="E65" s="84"/>
      <c r="F65" s="84"/>
      <c r="G65" s="84"/>
      <c r="H65" s="85"/>
      <c r="I65" s="85"/>
      <c r="J65" s="85"/>
      <c r="K65" s="85"/>
      <c r="L65" s="85"/>
      <c r="M65" s="85"/>
      <c r="O65" s="87" t="s">
        <v>154</v>
      </c>
      <c r="P65" s="87"/>
      <c r="Q65" s="87"/>
      <c r="R65" s="87"/>
      <c r="S65" s="87"/>
      <c r="T65" s="87"/>
      <c r="U65" s="87"/>
      <c r="V65" s="87"/>
      <c r="W65" s="86"/>
      <c r="X65" s="86"/>
      <c r="Y65" s="86"/>
      <c r="Z65" s="86"/>
      <c r="AA65" s="86"/>
      <c r="AB65" s="86"/>
      <c r="AC65" s="86"/>
      <c r="AE65" s="42" t="s">
        <v>311</v>
      </c>
      <c r="AF65" s="43"/>
      <c r="AG65" s="43"/>
      <c r="AH65" s="43"/>
      <c r="AI65" s="43"/>
      <c r="AJ65" s="43"/>
      <c r="AK65" s="43"/>
      <c r="AL65" s="43"/>
      <c r="AM65" s="44"/>
      <c r="AN65" s="45"/>
      <c r="AO65" s="46"/>
      <c r="AP65" s="46"/>
      <c r="AQ65" s="46"/>
      <c r="AR65" s="46"/>
      <c r="AS65" s="46"/>
      <c r="AT65" s="46"/>
      <c r="AU65" s="47"/>
      <c r="AV65" s="10"/>
      <c r="AY65" s="2" t="s">
        <v>273</v>
      </c>
    </row>
    <row r="66" spans="1:76" x14ac:dyDescent="0.2">
      <c r="A66" s="18"/>
      <c r="AV66" s="10"/>
      <c r="AY66" s="2" t="s">
        <v>316</v>
      </c>
    </row>
    <row r="67" spans="1:76" ht="15.75" x14ac:dyDescent="0.25">
      <c r="A67" s="18"/>
      <c r="B67" s="11" t="s">
        <v>269</v>
      </c>
      <c r="AV67" s="10"/>
    </row>
    <row r="68" spans="1:76" ht="29.45" customHeight="1" x14ac:dyDescent="0.2">
      <c r="A68" s="9"/>
      <c r="B68" s="78"/>
      <c r="C68" s="79"/>
      <c r="D68" s="79"/>
      <c r="E68" s="79"/>
      <c r="F68" s="79"/>
      <c r="G68" s="80"/>
      <c r="H68" s="78" t="s">
        <v>275</v>
      </c>
      <c r="I68" s="79"/>
      <c r="J68" s="80"/>
      <c r="K68" s="79" t="s">
        <v>240</v>
      </c>
      <c r="L68" s="79"/>
      <c r="M68" s="80"/>
      <c r="N68" s="78" t="s">
        <v>237</v>
      </c>
      <c r="O68" s="79"/>
      <c r="P68" s="79"/>
      <c r="Q68" s="79"/>
      <c r="R68" s="79"/>
      <c r="S68" s="79"/>
      <c r="T68" s="79"/>
      <c r="U68" s="79"/>
      <c r="V68" s="80"/>
      <c r="W68" s="95" t="s">
        <v>238</v>
      </c>
      <c r="X68" s="95"/>
      <c r="Y68" s="95"/>
      <c r="Z68" s="95"/>
      <c r="AA68" s="95"/>
      <c r="AB68" s="95"/>
      <c r="AC68" s="95"/>
      <c r="AD68" s="95" t="s">
        <v>239</v>
      </c>
      <c r="AE68" s="95"/>
      <c r="AF68" s="95"/>
      <c r="AG68" s="95"/>
      <c r="AH68" s="95"/>
      <c r="AI68" s="95"/>
      <c r="AJ68" s="96" t="s">
        <v>236</v>
      </c>
      <c r="AK68" s="96"/>
      <c r="AL68" s="78" t="s">
        <v>250</v>
      </c>
      <c r="AM68" s="80"/>
      <c r="AN68" s="78" t="s">
        <v>241</v>
      </c>
      <c r="AO68" s="79"/>
      <c r="AP68" s="79"/>
      <c r="AQ68" s="79"/>
      <c r="AR68" s="79"/>
      <c r="AS68" s="79"/>
      <c r="AT68" s="79"/>
      <c r="AU68" s="80"/>
      <c r="AV68" s="19"/>
      <c r="AY68" s="181" t="s">
        <v>323</v>
      </c>
      <c r="AZ68" s="181"/>
      <c r="BA68" s="181"/>
      <c r="BB68" s="181"/>
      <c r="BC68" s="181"/>
      <c r="BD68" s="181"/>
      <c r="BE68" s="181"/>
      <c r="BF68" s="181"/>
      <c r="BG68" s="181"/>
      <c r="BH68" s="181"/>
      <c r="BI68" s="181"/>
      <c r="BJ68" s="181"/>
      <c r="BK68" s="181"/>
      <c r="BL68" s="181"/>
      <c r="BM68" s="181"/>
      <c r="BN68" s="181"/>
      <c r="BO68" s="181"/>
      <c r="BP68" s="181"/>
      <c r="BQ68" s="181"/>
      <c r="BR68" s="181"/>
      <c r="BS68" s="181"/>
      <c r="BT68" s="181"/>
      <c r="BU68" s="181"/>
      <c r="BV68" s="181"/>
      <c r="BW68" s="182"/>
      <c r="BX68" s="183"/>
    </row>
    <row r="69" spans="1:76" ht="13.9" customHeight="1" x14ac:dyDescent="0.2">
      <c r="A69" s="18"/>
      <c r="B69" s="142" t="s">
        <v>141</v>
      </c>
      <c r="C69" s="142"/>
      <c r="D69" s="142"/>
      <c r="E69" s="142"/>
      <c r="F69" s="142"/>
      <c r="G69" s="142"/>
      <c r="H69" s="59"/>
      <c r="I69" s="59"/>
      <c r="J69" s="59"/>
      <c r="K69" s="140"/>
      <c r="L69" s="140"/>
      <c r="M69" s="140"/>
      <c r="N69" s="81"/>
      <c r="O69" s="82"/>
      <c r="P69" s="82"/>
      <c r="Q69" s="82"/>
      <c r="R69" s="82"/>
      <c r="S69" s="82"/>
      <c r="T69" s="82"/>
      <c r="U69" s="82"/>
      <c r="V69" s="83"/>
      <c r="W69" s="81"/>
      <c r="X69" s="82"/>
      <c r="Y69" s="82"/>
      <c r="Z69" s="82"/>
      <c r="AA69" s="82"/>
      <c r="AB69" s="82"/>
      <c r="AC69" s="83"/>
      <c r="AD69" s="81"/>
      <c r="AE69" s="82"/>
      <c r="AF69" s="82"/>
      <c r="AG69" s="82"/>
      <c r="AH69" s="82"/>
      <c r="AI69" s="83"/>
      <c r="AJ69" s="88"/>
      <c r="AK69" s="89"/>
      <c r="AL69" s="90"/>
      <c r="AM69" s="91"/>
      <c r="AN69" s="92"/>
      <c r="AO69" s="93"/>
      <c r="AP69" s="93"/>
      <c r="AQ69" s="93"/>
      <c r="AR69" s="93"/>
      <c r="AS69" s="93"/>
      <c r="AT69" s="93"/>
      <c r="AU69" s="94"/>
      <c r="AV69" s="10"/>
      <c r="AY69" s="184" t="s">
        <v>324</v>
      </c>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3"/>
      <c r="BX69" s="183"/>
    </row>
    <row r="70" spans="1:76" x14ac:dyDescent="0.2">
      <c r="A70" s="18"/>
      <c r="B70" s="141" t="s">
        <v>142</v>
      </c>
      <c r="C70" s="141"/>
      <c r="D70" s="141"/>
      <c r="E70" s="141"/>
      <c r="F70" s="141"/>
      <c r="G70" s="141"/>
      <c r="H70" s="59"/>
      <c r="I70" s="59"/>
      <c r="J70" s="59"/>
      <c r="K70" s="140"/>
      <c r="L70" s="140"/>
      <c r="M70" s="140"/>
      <c r="N70" s="81"/>
      <c r="O70" s="82"/>
      <c r="P70" s="82"/>
      <c r="Q70" s="82"/>
      <c r="R70" s="82"/>
      <c r="S70" s="82"/>
      <c r="T70" s="82"/>
      <c r="U70" s="82"/>
      <c r="V70" s="83"/>
      <c r="W70" s="81"/>
      <c r="X70" s="82"/>
      <c r="Y70" s="82"/>
      <c r="Z70" s="82"/>
      <c r="AA70" s="82"/>
      <c r="AB70" s="82"/>
      <c r="AC70" s="83"/>
      <c r="AD70" s="81"/>
      <c r="AE70" s="82"/>
      <c r="AF70" s="82"/>
      <c r="AG70" s="82"/>
      <c r="AH70" s="82"/>
      <c r="AI70" s="83"/>
      <c r="AJ70" s="88"/>
      <c r="AK70" s="89"/>
      <c r="AL70" s="90"/>
      <c r="AM70" s="91"/>
      <c r="AN70" s="92"/>
      <c r="AO70" s="93"/>
      <c r="AP70" s="93"/>
      <c r="AQ70" s="93"/>
      <c r="AR70" s="93"/>
      <c r="AS70" s="93"/>
      <c r="AT70" s="93"/>
      <c r="AU70" s="94"/>
      <c r="AV70" s="20"/>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row>
    <row r="71" spans="1:76" x14ac:dyDescent="0.2">
      <c r="A71" s="18"/>
      <c r="B71" s="143" t="s">
        <v>267</v>
      </c>
      <c r="C71" s="143"/>
      <c r="D71" s="143"/>
      <c r="E71" s="143"/>
      <c r="F71" s="143"/>
      <c r="G71" s="143"/>
      <c r="H71" s="144"/>
      <c r="I71" s="144"/>
      <c r="J71" s="144"/>
      <c r="K71" s="140"/>
      <c r="L71" s="140"/>
      <c r="M71" s="140"/>
      <c r="N71" s="81"/>
      <c r="O71" s="82"/>
      <c r="P71" s="82"/>
      <c r="Q71" s="82"/>
      <c r="R71" s="82"/>
      <c r="S71" s="82"/>
      <c r="T71" s="82"/>
      <c r="U71" s="82"/>
      <c r="V71" s="83"/>
      <c r="W71" s="81"/>
      <c r="X71" s="82"/>
      <c r="Y71" s="82"/>
      <c r="Z71" s="82"/>
      <c r="AA71" s="82"/>
      <c r="AB71" s="82"/>
      <c r="AC71" s="83"/>
      <c r="AD71" s="81"/>
      <c r="AE71" s="82"/>
      <c r="AF71" s="82"/>
      <c r="AG71" s="82"/>
      <c r="AH71" s="82"/>
      <c r="AI71" s="83"/>
      <c r="AJ71" s="88"/>
      <c r="AK71" s="89"/>
      <c r="AL71" s="90"/>
      <c r="AM71" s="91"/>
      <c r="AN71" s="92"/>
      <c r="AO71" s="93"/>
      <c r="AP71" s="93"/>
      <c r="AQ71" s="93"/>
      <c r="AR71" s="93"/>
      <c r="AS71" s="93"/>
      <c r="AT71" s="93"/>
      <c r="AU71" s="94"/>
      <c r="AV71" s="20"/>
      <c r="AY71" s="185" t="s">
        <v>143</v>
      </c>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row>
    <row r="72" spans="1:76" x14ac:dyDescent="0.2">
      <c r="A72" s="18"/>
      <c r="B72" s="143" t="s">
        <v>268</v>
      </c>
      <c r="C72" s="143"/>
      <c r="D72" s="143"/>
      <c r="E72" s="143"/>
      <c r="F72" s="143"/>
      <c r="G72" s="143"/>
      <c r="H72" s="144"/>
      <c r="I72" s="144"/>
      <c r="J72" s="144"/>
      <c r="K72" s="140"/>
      <c r="L72" s="140"/>
      <c r="M72" s="140"/>
      <c r="N72" s="81"/>
      <c r="O72" s="82"/>
      <c r="P72" s="82"/>
      <c r="Q72" s="82"/>
      <c r="R72" s="82"/>
      <c r="S72" s="82"/>
      <c r="T72" s="82"/>
      <c r="U72" s="82"/>
      <c r="V72" s="83"/>
      <c r="W72" s="81"/>
      <c r="X72" s="82"/>
      <c r="Y72" s="82"/>
      <c r="Z72" s="82"/>
      <c r="AA72" s="82"/>
      <c r="AB72" s="82"/>
      <c r="AC72" s="83"/>
      <c r="AD72" s="81"/>
      <c r="AE72" s="82"/>
      <c r="AF72" s="82"/>
      <c r="AG72" s="82"/>
      <c r="AH72" s="82"/>
      <c r="AI72" s="83"/>
      <c r="AJ72" s="88"/>
      <c r="AK72" s="89"/>
      <c r="AL72" s="90"/>
      <c r="AM72" s="91"/>
      <c r="AN72" s="92"/>
      <c r="AO72" s="93"/>
      <c r="AP72" s="93"/>
      <c r="AQ72" s="93"/>
      <c r="AR72" s="93"/>
      <c r="AS72" s="93"/>
      <c r="AT72" s="93"/>
      <c r="AU72" s="94"/>
      <c r="AV72" s="20"/>
      <c r="AY72" s="186" t="s">
        <v>325</v>
      </c>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3"/>
      <c r="BX72" s="183"/>
    </row>
    <row r="73" spans="1:76" x14ac:dyDescent="0.2">
      <c r="A73" s="18"/>
      <c r="AV73" s="20"/>
      <c r="AY73" s="186" t="s">
        <v>322</v>
      </c>
      <c r="AZ73" s="186"/>
      <c r="BA73" s="186"/>
      <c r="BB73" s="186"/>
      <c r="BC73" s="186"/>
      <c r="BD73" s="186"/>
      <c r="BE73" s="186"/>
      <c r="BF73" s="186"/>
      <c r="BG73" s="186"/>
      <c r="BH73" s="186"/>
      <c r="BI73" s="186"/>
      <c r="BJ73" s="186"/>
      <c r="BK73" s="186"/>
      <c r="BL73" s="186"/>
      <c r="BM73" s="186"/>
      <c r="BN73" s="186"/>
      <c r="BO73" s="186"/>
      <c r="BP73" s="186"/>
      <c r="BQ73" s="186"/>
      <c r="BR73" s="186"/>
      <c r="BS73" s="186"/>
      <c r="BT73" s="186"/>
      <c r="BU73" s="186"/>
      <c r="BV73" s="186"/>
      <c r="BW73" s="183"/>
      <c r="BX73" s="183"/>
    </row>
    <row r="74" spans="1:76" ht="15.75" x14ac:dyDescent="0.25">
      <c r="A74" s="18"/>
      <c r="B74" s="11" t="s">
        <v>106</v>
      </c>
      <c r="I74" s="21"/>
      <c r="K74" s="21" t="s">
        <v>126</v>
      </c>
      <c r="L74" s="21"/>
      <c r="O74" s="21"/>
      <c r="AV74" s="20"/>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row>
    <row r="75" spans="1:76" ht="12.75" customHeight="1" x14ac:dyDescent="0.2">
      <c r="A75" s="9"/>
      <c r="B75" s="96" t="s">
        <v>107</v>
      </c>
      <c r="C75" s="96"/>
      <c r="D75" s="96"/>
      <c r="E75" s="145" t="s">
        <v>118</v>
      </c>
      <c r="F75" s="145"/>
      <c r="G75" s="146"/>
      <c r="H75" s="99" t="s">
        <v>127</v>
      </c>
      <c r="I75" s="100"/>
      <c r="J75" s="101"/>
      <c r="K75" s="99" t="s">
        <v>270</v>
      </c>
      <c r="L75" s="100"/>
      <c r="M75" s="101"/>
      <c r="N75" s="99" t="s">
        <v>240</v>
      </c>
      <c r="O75" s="100"/>
      <c r="P75" s="101"/>
      <c r="Q75" s="99" t="s">
        <v>237</v>
      </c>
      <c r="R75" s="100"/>
      <c r="S75" s="100"/>
      <c r="T75" s="100"/>
      <c r="U75" s="100"/>
      <c r="V75" s="101"/>
      <c r="W75" s="105" t="s">
        <v>238</v>
      </c>
      <c r="X75" s="106"/>
      <c r="Y75" s="106"/>
      <c r="Z75" s="106"/>
      <c r="AA75" s="106"/>
      <c r="AB75" s="106"/>
      <c r="AC75" s="107"/>
      <c r="AD75" s="99" t="s">
        <v>239</v>
      </c>
      <c r="AE75" s="100"/>
      <c r="AF75" s="100"/>
      <c r="AG75" s="100"/>
      <c r="AH75" s="100"/>
      <c r="AI75" s="101"/>
      <c r="AJ75" s="96" t="s">
        <v>236</v>
      </c>
      <c r="AK75" s="96"/>
      <c r="AL75" s="99" t="s">
        <v>250</v>
      </c>
      <c r="AM75" s="101"/>
      <c r="AN75" s="99" t="s">
        <v>241</v>
      </c>
      <c r="AO75" s="100"/>
      <c r="AP75" s="100"/>
      <c r="AQ75" s="100"/>
      <c r="AR75" s="100"/>
      <c r="AS75" s="100"/>
      <c r="AT75" s="100"/>
      <c r="AU75" s="101"/>
      <c r="AV75" s="20"/>
      <c r="AY75" s="185" t="s">
        <v>306</v>
      </c>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row>
    <row r="76" spans="1:76" x14ac:dyDescent="0.2">
      <c r="A76" s="9"/>
      <c r="B76" s="96"/>
      <c r="C76" s="96"/>
      <c r="D76" s="96"/>
      <c r="E76" s="147"/>
      <c r="F76" s="147"/>
      <c r="G76" s="148"/>
      <c r="H76" s="102"/>
      <c r="I76" s="103"/>
      <c r="J76" s="104"/>
      <c r="K76" s="102"/>
      <c r="L76" s="103"/>
      <c r="M76" s="104"/>
      <c r="N76" s="102"/>
      <c r="O76" s="103"/>
      <c r="P76" s="104"/>
      <c r="Q76" s="102"/>
      <c r="R76" s="103"/>
      <c r="S76" s="103"/>
      <c r="T76" s="103"/>
      <c r="U76" s="103"/>
      <c r="V76" s="104"/>
      <c r="W76" s="108"/>
      <c r="X76" s="109"/>
      <c r="Y76" s="109"/>
      <c r="Z76" s="109"/>
      <c r="AA76" s="109"/>
      <c r="AB76" s="109"/>
      <c r="AC76" s="110"/>
      <c r="AD76" s="102"/>
      <c r="AE76" s="103"/>
      <c r="AF76" s="103"/>
      <c r="AG76" s="103"/>
      <c r="AH76" s="103"/>
      <c r="AI76" s="104"/>
      <c r="AJ76" s="96"/>
      <c r="AK76" s="96"/>
      <c r="AL76" s="102"/>
      <c r="AM76" s="104"/>
      <c r="AN76" s="102"/>
      <c r="AO76" s="103"/>
      <c r="AP76" s="103"/>
      <c r="AQ76" s="103"/>
      <c r="AR76" s="103"/>
      <c r="AS76" s="103"/>
      <c r="AT76" s="103"/>
      <c r="AU76" s="104"/>
      <c r="AV76" s="20"/>
      <c r="AY76" s="183" t="s">
        <v>307</v>
      </c>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row>
    <row r="77" spans="1:76" ht="12.75" customHeight="1" x14ac:dyDescent="0.2">
      <c r="A77" s="9"/>
      <c r="B77" s="134" t="s">
        <v>108</v>
      </c>
      <c r="C77" s="134"/>
      <c r="D77" s="134"/>
      <c r="E77" s="64">
        <v>50</v>
      </c>
      <c r="F77" s="65"/>
      <c r="G77" s="66"/>
      <c r="H77" s="138"/>
      <c r="I77" s="139"/>
      <c r="J77" s="139"/>
      <c r="K77" s="135" t="str">
        <f>IF(AND(H77&lt;&gt;"",H77&lt;1),ROUNDDOWN(E77*H77/2,0),"N/A")</f>
        <v>N/A</v>
      </c>
      <c r="L77" s="136"/>
      <c r="M77" s="137"/>
      <c r="N77" s="131"/>
      <c r="O77" s="132"/>
      <c r="P77" s="133"/>
      <c r="Q77" s="111"/>
      <c r="R77" s="112"/>
      <c r="S77" s="112"/>
      <c r="T77" s="112"/>
      <c r="U77" s="112"/>
      <c r="V77" s="113"/>
      <c r="W77" s="111"/>
      <c r="X77" s="112"/>
      <c r="Y77" s="112"/>
      <c r="Z77" s="112"/>
      <c r="AA77" s="112"/>
      <c r="AB77" s="112"/>
      <c r="AC77" s="113"/>
      <c r="AD77" s="111"/>
      <c r="AE77" s="112"/>
      <c r="AF77" s="112"/>
      <c r="AG77" s="112"/>
      <c r="AH77" s="112"/>
      <c r="AI77" s="113"/>
      <c r="AJ77" s="97"/>
      <c r="AK77" s="98"/>
      <c r="AL77" s="90"/>
      <c r="AM77" s="91"/>
      <c r="AN77" s="90"/>
      <c r="AO77" s="114"/>
      <c r="AP77" s="114"/>
      <c r="AQ77" s="114"/>
      <c r="AR77" s="114"/>
      <c r="AS77" s="114"/>
      <c r="AT77" s="114"/>
      <c r="AU77" s="91"/>
      <c r="AV77" s="10"/>
      <c r="AY77" s="183" t="s">
        <v>308</v>
      </c>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row>
    <row r="78" spans="1:76" x14ac:dyDescent="0.2">
      <c r="A78" s="18"/>
      <c r="B78" s="134" t="s">
        <v>109</v>
      </c>
      <c r="C78" s="134"/>
      <c r="D78" s="134"/>
      <c r="E78" s="64">
        <v>72</v>
      </c>
      <c r="F78" s="65"/>
      <c r="G78" s="66"/>
      <c r="H78" s="138"/>
      <c r="I78" s="139"/>
      <c r="J78" s="139"/>
      <c r="K78" s="135" t="str">
        <f t="shared" ref="K78:K87" si="4">IF(AND(H78&lt;&gt;"",H78&lt;1),ROUNDDOWN(E78*H78/2,0),"N/A")</f>
        <v>N/A</v>
      </c>
      <c r="L78" s="136"/>
      <c r="M78" s="137"/>
      <c r="N78" s="131"/>
      <c r="O78" s="132"/>
      <c r="P78" s="133"/>
      <c r="Q78" s="111"/>
      <c r="R78" s="112"/>
      <c r="S78" s="112"/>
      <c r="T78" s="112"/>
      <c r="U78" s="112"/>
      <c r="V78" s="113"/>
      <c r="W78" s="111"/>
      <c r="X78" s="112"/>
      <c r="Y78" s="112"/>
      <c r="Z78" s="112"/>
      <c r="AA78" s="112"/>
      <c r="AB78" s="112"/>
      <c r="AC78" s="113"/>
      <c r="AD78" s="111"/>
      <c r="AE78" s="112"/>
      <c r="AF78" s="112"/>
      <c r="AG78" s="112"/>
      <c r="AH78" s="112"/>
      <c r="AI78" s="113"/>
      <c r="AJ78" s="97"/>
      <c r="AK78" s="98"/>
      <c r="AL78" s="90"/>
      <c r="AM78" s="91"/>
      <c r="AN78" s="90"/>
      <c r="AO78" s="114"/>
      <c r="AP78" s="114"/>
      <c r="AQ78" s="114"/>
      <c r="AR78" s="114"/>
      <c r="AS78" s="114"/>
      <c r="AT78" s="114"/>
      <c r="AU78" s="91"/>
      <c r="AV78" s="10"/>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row>
    <row r="79" spans="1:76" x14ac:dyDescent="0.2">
      <c r="A79" s="18"/>
      <c r="B79" s="134" t="s">
        <v>110</v>
      </c>
      <c r="C79" s="134"/>
      <c r="D79" s="134"/>
      <c r="E79" s="64">
        <v>80</v>
      </c>
      <c r="F79" s="65"/>
      <c r="G79" s="66"/>
      <c r="H79" s="138"/>
      <c r="I79" s="139"/>
      <c r="J79" s="139"/>
      <c r="K79" s="135" t="str">
        <f t="shared" si="4"/>
        <v>N/A</v>
      </c>
      <c r="L79" s="136"/>
      <c r="M79" s="137"/>
      <c r="N79" s="131"/>
      <c r="O79" s="132"/>
      <c r="P79" s="133"/>
      <c r="Q79" s="111"/>
      <c r="R79" s="112"/>
      <c r="S79" s="112"/>
      <c r="T79" s="112"/>
      <c r="U79" s="112"/>
      <c r="V79" s="113"/>
      <c r="W79" s="111"/>
      <c r="X79" s="112"/>
      <c r="Y79" s="112"/>
      <c r="Z79" s="112"/>
      <c r="AA79" s="112"/>
      <c r="AB79" s="112"/>
      <c r="AC79" s="113"/>
      <c r="AD79" s="111"/>
      <c r="AE79" s="112"/>
      <c r="AF79" s="112"/>
      <c r="AG79" s="112"/>
      <c r="AH79" s="112"/>
      <c r="AI79" s="113"/>
      <c r="AJ79" s="97"/>
      <c r="AK79" s="98"/>
      <c r="AL79" s="90"/>
      <c r="AM79" s="91"/>
      <c r="AN79" s="90"/>
      <c r="AO79" s="114"/>
      <c r="AP79" s="114"/>
      <c r="AQ79" s="114"/>
      <c r="AR79" s="114"/>
      <c r="AS79" s="114"/>
      <c r="AT79" s="114"/>
      <c r="AU79" s="91"/>
      <c r="AV79" s="10"/>
      <c r="AY79" s="185" t="s">
        <v>266</v>
      </c>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row>
    <row r="80" spans="1:76" x14ac:dyDescent="0.2">
      <c r="A80" s="18"/>
      <c r="B80" s="134" t="s">
        <v>111</v>
      </c>
      <c r="C80" s="134"/>
      <c r="D80" s="134"/>
      <c r="E80" s="64">
        <v>54</v>
      </c>
      <c r="F80" s="65"/>
      <c r="G80" s="66"/>
      <c r="H80" s="138"/>
      <c r="I80" s="139"/>
      <c r="J80" s="139"/>
      <c r="K80" s="135" t="str">
        <f t="shared" si="4"/>
        <v>N/A</v>
      </c>
      <c r="L80" s="136"/>
      <c r="M80" s="137"/>
      <c r="N80" s="131"/>
      <c r="O80" s="132"/>
      <c r="P80" s="133"/>
      <c r="Q80" s="48"/>
      <c r="R80" s="112"/>
      <c r="S80" s="112"/>
      <c r="T80" s="112"/>
      <c r="U80" s="112"/>
      <c r="V80" s="113"/>
      <c r="W80" s="111"/>
      <c r="X80" s="112"/>
      <c r="Y80" s="112"/>
      <c r="Z80" s="112"/>
      <c r="AA80" s="112"/>
      <c r="AB80" s="112"/>
      <c r="AC80" s="113"/>
      <c r="AD80" s="111"/>
      <c r="AE80" s="112"/>
      <c r="AF80" s="112"/>
      <c r="AG80" s="112"/>
      <c r="AH80" s="112"/>
      <c r="AI80" s="113"/>
      <c r="AJ80" s="97"/>
      <c r="AK80" s="98"/>
      <c r="AL80" s="90"/>
      <c r="AM80" s="91"/>
      <c r="AN80" s="90"/>
      <c r="AO80" s="114"/>
      <c r="AP80" s="114"/>
      <c r="AQ80" s="114"/>
      <c r="AR80" s="114"/>
      <c r="AS80" s="114"/>
      <c r="AT80" s="114"/>
      <c r="AU80" s="91"/>
      <c r="AV80" s="19"/>
      <c r="AY80" s="183" t="s">
        <v>319</v>
      </c>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row>
    <row r="81" spans="1:76" x14ac:dyDescent="0.2">
      <c r="A81" s="18"/>
      <c r="B81" s="134" t="s">
        <v>112</v>
      </c>
      <c r="C81" s="134"/>
      <c r="D81" s="134"/>
      <c r="E81" s="64">
        <v>62</v>
      </c>
      <c r="F81" s="65"/>
      <c r="G81" s="66"/>
      <c r="H81" s="138"/>
      <c r="I81" s="139"/>
      <c r="J81" s="139"/>
      <c r="K81" s="135" t="str">
        <f t="shared" si="4"/>
        <v>N/A</v>
      </c>
      <c r="L81" s="136"/>
      <c r="M81" s="137"/>
      <c r="N81" s="131"/>
      <c r="O81" s="132"/>
      <c r="P81" s="133"/>
      <c r="Q81" s="111"/>
      <c r="R81" s="112"/>
      <c r="S81" s="112"/>
      <c r="T81" s="112"/>
      <c r="U81" s="112"/>
      <c r="V81" s="113"/>
      <c r="W81" s="111"/>
      <c r="X81" s="112"/>
      <c r="Y81" s="112"/>
      <c r="Z81" s="112"/>
      <c r="AA81" s="112"/>
      <c r="AB81" s="112"/>
      <c r="AC81" s="113"/>
      <c r="AD81" s="111"/>
      <c r="AE81" s="112"/>
      <c r="AF81" s="112"/>
      <c r="AG81" s="112"/>
      <c r="AH81" s="112"/>
      <c r="AI81" s="113"/>
      <c r="AJ81" s="97"/>
      <c r="AK81" s="98"/>
      <c r="AL81" s="90"/>
      <c r="AM81" s="91"/>
      <c r="AN81" s="90"/>
      <c r="AO81" s="114"/>
      <c r="AP81" s="114"/>
      <c r="AQ81" s="114"/>
      <c r="AR81" s="114"/>
      <c r="AS81" s="114"/>
      <c r="AT81" s="114"/>
      <c r="AU81" s="91"/>
      <c r="AV81" s="19"/>
      <c r="AY81" s="183" t="s">
        <v>302</v>
      </c>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row>
    <row r="82" spans="1:76" x14ac:dyDescent="0.2">
      <c r="A82" s="18"/>
      <c r="B82" s="134" t="s">
        <v>113</v>
      </c>
      <c r="C82" s="134"/>
      <c r="D82" s="134"/>
      <c r="E82" s="64">
        <v>69.5</v>
      </c>
      <c r="F82" s="65"/>
      <c r="G82" s="66"/>
      <c r="H82" s="138"/>
      <c r="I82" s="139"/>
      <c r="J82" s="139"/>
      <c r="K82" s="135" t="str">
        <f t="shared" si="4"/>
        <v>N/A</v>
      </c>
      <c r="L82" s="136"/>
      <c r="M82" s="137"/>
      <c r="N82" s="131"/>
      <c r="O82" s="132"/>
      <c r="P82" s="133"/>
      <c r="Q82" s="111"/>
      <c r="R82" s="112"/>
      <c r="S82" s="112"/>
      <c r="T82" s="112"/>
      <c r="U82" s="112"/>
      <c r="V82" s="113"/>
      <c r="W82" s="111"/>
      <c r="X82" s="112"/>
      <c r="Y82" s="112"/>
      <c r="Z82" s="112"/>
      <c r="AA82" s="112"/>
      <c r="AB82" s="112"/>
      <c r="AC82" s="113"/>
      <c r="AD82" s="111"/>
      <c r="AE82" s="112"/>
      <c r="AF82" s="112"/>
      <c r="AG82" s="112"/>
      <c r="AH82" s="112"/>
      <c r="AI82" s="113"/>
      <c r="AJ82" s="97"/>
      <c r="AK82" s="98"/>
      <c r="AL82" s="90"/>
      <c r="AM82" s="91"/>
      <c r="AN82" s="90"/>
      <c r="AO82" s="114"/>
      <c r="AP82" s="114"/>
      <c r="AQ82" s="114"/>
      <c r="AR82" s="114"/>
      <c r="AS82" s="114"/>
      <c r="AT82" s="114"/>
      <c r="AU82" s="91"/>
      <c r="AV82" s="19"/>
      <c r="AY82" s="183" t="s">
        <v>153</v>
      </c>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row>
    <row r="83" spans="1:76" x14ac:dyDescent="0.2">
      <c r="A83" s="9"/>
      <c r="B83" s="134" t="s">
        <v>114</v>
      </c>
      <c r="C83" s="134"/>
      <c r="D83" s="134"/>
      <c r="E83" s="64">
        <v>77.5</v>
      </c>
      <c r="F83" s="65"/>
      <c r="G83" s="66"/>
      <c r="H83" s="138"/>
      <c r="I83" s="139"/>
      <c r="J83" s="139"/>
      <c r="K83" s="135" t="str">
        <f t="shared" si="4"/>
        <v>N/A</v>
      </c>
      <c r="L83" s="136"/>
      <c r="M83" s="137"/>
      <c r="N83" s="131"/>
      <c r="O83" s="132"/>
      <c r="P83" s="133"/>
      <c r="Q83" s="111"/>
      <c r="R83" s="112"/>
      <c r="S83" s="112"/>
      <c r="T83" s="112"/>
      <c r="U83" s="112"/>
      <c r="V83" s="113"/>
      <c r="W83" s="111"/>
      <c r="X83" s="112"/>
      <c r="Y83" s="112"/>
      <c r="Z83" s="112"/>
      <c r="AA83" s="112"/>
      <c r="AB83" s="112"/>
      <c r="AC83" s="113"/>
      <c r="AD83" s="111"/>
      <c r="AE83" s="112"/>
      <c r="AF83" s="112"/>
      <c r="AG83" s="112"/>
      <c r="AH83" s="112"/>
      <c r="AI83" s="113"/>
      <c r="AJ83" s="97"/>
      <c r="AK83" s="98"/>
      <c r="AL83" s="90"/>
      <c r="AM83" s="91"/>
      <c r="AN83" s="90"/>
      <c r="AO83" s="114"/>
      <c r="AP83" s="114"/>
      <c r="AQ83" s="114"/>
      <c r="AR83" s="114"/>
      <c r="AS83" s="114"/>
      <c r="AT83" s="114"/>
      <c r="AU83" s="91"/>
      <c r="AV83" s="19"/>
      <c r="AY83" s="183" t="s">
        <v>299</v>
      </c>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row>
    <row r="84" spans="1:76" ht="13.9" customHeight="1" x14ac:dyDescent="0.2">
      <c r="A84" s="9"/>
      <c r="B84" s="134" t="s">
        <v>115</v>
      </c>
      <c r="C84" s="134"/>
      <c r="D84" s="134"/>
      <c r="E84" s="64">
        <v>98</v>
      </c>
      <c r="F84" s="65"/>
      <c r="G84" s="66"/>
      <c r="H84" s="138"/>
      <c r="I84" s="139"/>
      <c r="J84" s="139"/>
      <c r="K84" s="135" t="str">
        <f t="shared" si="4"/>
        <v>N/A</v>
      </c>
      <c r="L84" s="136"/>
      <c r="M84" s="137"/>
      <c r="N84" s="131"/>
      <c r="O84" s="132"/>
      <c r="P84" s="133"/>
      <c r="Q84" s="111"/>
      <c r="R84" s="112"/>
      <c r="S84" s="112"/>
      <c r="T84" s="112"/>
      <c r="U84" s="112"/>
      <c r="V84" s="113"/>
      <c r="W84" s="111"/>
      <c r="X84" s="112"/>
      <c r="Y84" s="112"/>
      <c r="Z84" s="112"/>
      <c r="AA84" s="112"/>
      <c r="AB84" s="112"/>
      <c r="AC84" s="113"/>
      <c r="AD84" s="111"/>
      <c r="AE84" s="112"/>
      <c r="AF84" s="112"/>
      <c r="AG84" s="112"/>
      <c r="AH84" s="112"/>
      <c r="AI84" s="113"/>
      <c r="AJ84" s="97"/>
      <c r="AK84" s="98"/>
      <c r="AL84" s="90"/>
      <c r="AM84" s="91"/>
      <c r="AN84" s="90"/>
      <c r="AO84" s="114"/>
      <c r="AP84" s="114"/>
      <c r="AQ84" s="114"/>
      <c r="AR84" s="114"/>
      <c r="AS84" s="114"/>
      <c r="AT84" s="114"/>
      <c r="AU84" s="91"/>
      <c r="AV84" s="22"/>
      <c r="AY84" s="183" t="s">
        <v>300</v>
      </c>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row>
    <row r="85" spans="1:76" x14ac:dyDescent="0.2">
      <c r="A85" s="9"/>
      <c r="B85" s="134" t="s">
        <v>276</v>
      </c>
      <c r="C85" s="134"/>
      <c r="D85" s="134"/>
      <c r="E85" s="64">
        <v>98</v>
      </c>
      <c r="F85" s="65"/>
      <c r="G85" s="66"/>
      <c r="H85" s="138"/>
      <c r="I85" s="139"/>
      <c r="J85" s="139"/>
      <c r="K85" s="135" t="str">
        <f t="shared" si="4"/>
        <v>N/A</v>
      </c>
      <c r="L85" s="136"/>
      <c r="M85" s="137"/>
      <c r="N85" s="131"/>
      <c r="O85" s="132"/>
      <c r="P85" s="133"/>
      <c r="Q85" s="111"/>
      <c r="R85" s="112"/>
      <c r="S85" s="112"/>
      <c r="T85" s="112"/>
      <c r="U85" s="112"/>
      <c r="V85" s="113"/>
      <c r="W85" s="111"/>
      <c r="X85" s="112"/>
      <c r="Y85" s="112"/>
      <c r="Z85" s="112"/>
      <c r="AA85" s="112"/>
      <c r="AB85" s="112"/>
      <c r="AC85" s="113"/>
      <c r="AD85" s="111"/>
      <c r="AE85" s="112"/>
      <c r="AF85" s="112"/>
      <c r="AG85" s="112"/>
      <c r="AH85" s="112"/>
      <c r="AI85" s="113"/>
      <c r="AJ85" s="97"/>
      <c r="AK85" s="98"/>
      <c r="AL85" s="90"/>
      <c r="AM85" s="91"/>
      <c r="AN85" s="90"/>
      <c r="AO85" s="114"/>
      <c r="AP85" s="114"/>
      <c r="AQ85" s="114"/>
      <c r="AR85" s="114"/>
      <c r="AS85" s="114"/>
      <c r="AT85" s="114"/>
      <c r="AU85" s="91"/>
      <c r="AV85" s="10"/>
      <c r="AY85" s="183" t="s">
        <v>301</v>
      </c>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row>
    <row r="86" spans="1:76" ht="13.9" customHeight="1" x14ac:dyDescent="0.2">
      <c r="A86" s="9"/>
      <c r="B86" s="134" t="s">
        <v>116</v>
      </c>
      <c r="C86" s="134"/>
      <c r="D86" s="134"/>
      <c r="E86" s="64">
        <v>57.5</v>
      </c>
      <c r="F86" s="65"/>
      <c r="G86" s="66"/>
      <c r="H86" s="138"/>
      <c r="I86" s="139"/>
      <c r="J86" s="139"/>
      <c r="K86" s="135" t="str">
        <f t="shared" si="4"/>
        <v>N/A</v>
      </c>
      <c r="L86" s="136"/>
      <c r="M86" s="137"/>
      <c r="N86" s="131"/>
      <c r="O86" s="132"/>
      <c r="P86" s="133"/>
      <c r="Q86" s="111"/>
      <c r="R86" s="112"/>
      <c r="S86" s="112"/>
      <c r="T86" s="112"/>
      <c r="U86" s="112"/>
      <c r="V86" s="113"/>
      <c r="W86" s="111"/>
      <c r="X86" s="112"/>
      <c r="Y86" s="112"/>
      <c r="Z86" s="112"/>
      <c r="AA86" s="112"/>
      <c r="AB86" s="112"/>
      <c r="AC86" s="113"/>
      <c r="AD86" s="111"/>
      <c r="AE86" s="112"/>
      <c r="AF86" s="112"/>
      <c r="AG86" s="112"/>
      <c r="AH86" s="112"/>
      <c r="AI86" s="113"/>
      <c r="AJ86" s="97"/>
      <c r="AK86" s="98"/>
      <c r="AL86" s="90"/>
      <c r="AM86" s="91"/>
      <c r="AN86" s="115"/>
      <c r="AO86" s="116"/>
      <c r="AP86" s="116"/>
      <c r="AQ86" s="116"/>
      <c r="AR86" s="116"/>
      <c r="AS86" s="116"/>
      <c r="AT86" s="116"/>
      <c r="AU86" s="117"/>
      <c r="AV86" s="10"/>
      <c r="AY86" s="183" t="s">
        <v>303</v>
      </c>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row>
    <row r="87" spans="1:76" ht="12.75" customHeight="1" x14ac:dyDescent="0.2">
      <c r="A87" s="18"/>
      <c r="B87" s="134" t="s">
        <v>117</v>
      </c>
      <c r="C87" s="134"/>
      <c r="D87" s="134"/>
      <c r="E87" s="64">
        <v>86</v>
      </c>
      <c r="F87" s="65"/>
      <c r="G87" s="66"/>
      <c r="H87" s="138"/>
      <c r="I87" s="139"/>
      <c r="J87" s="139"/>
      <c r="K87" s="135" t="str">
        <f t="shared" si="4"/>
        <v>N/A</v>
      </c>
      <c r="L87" s="136"/>
      <c r="M87" s="137"/>
      <c r="N87" s="131"/>
      <c r="O87" s="132"/>
      <c r="P87" s="133"/>
      <c r="Q87" s="111"/>
      <c r="R87" s="112"/>
      <c r="S87" s="112"/>
      <c r="T87" s="112"/>
      <c r="U87" s="112"/>
      <c r="V87" s="113"/>
      <c r="W87" s="111"/>
      <c r="X87" s="112"/>
      <c r="Y87" s="112"/>
      <c r="Z87" s="112"/>
      <c r="AA87" s="112"/>
      <c r="AB87" s="112"/>
      <c r="AC87" s="113"/>
      <c r="AD87" s="111"/>
      <c r="AE87" s="112"/>
      <c r="AF87" s="112"/>
      <c r="AG87" s="112"/>
      <c r="AH87" s="112"/>
      <c r="AI87" s="113"/>
      <c r="AJ87" s="97"/>
      <c r="AK87" s="98"/>
      <c r="AL87" s="90"/>
      <c r="AM87" s="91"/>
      <c r="AN87" s="115"/>
      <c r="AO87" s="116"/>
      <c r="AP87" s="116"/>
      <c r="AQ87" s="116"/>
      <c r="AR87" s="116"/>
      <c r="AS87" s="116"/>
      <c r="AT87" s="116"/>
      <c r="AU87" s="117"/>
      <c r="AV87" s="19"/>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row>
    <row r="88" spans="1:76" ht="12.75" customHeight="1" x14ac:dyDescent="0.2">
      <c r="A88" s="18"/>
      <c r="B88" s="149" t="s">
        <v>158</v>
      </c>
      <c r="C88" s="150"/>
      <c r="D88" s="150"/>
      <c r="E88" s="150"/>
      <c r="F88" s="150"/>
      <c r="G88" s="150"/>
      <c r="H88" s="150"/>
      <c r="I88" s="150"/>
      <c r="J88" s="150"/>
      <c r="K88" s="150"/>
      <c r="L88" s="150"/>
      <c r="M88" s="150"/>
      <c r="N88" s="150"/>
      <c r="O88" s="150"/>
      <c r="P88" s="151"/>
      <c r="Q88" s="118" t="s">
        <v>145</v>
      </c>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20"/>
      <c r="AV88" s="19"/>
      <c r="AY88" s="185" t="s">
        <v>106</v>
      </c>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row>
    <row r="89" spans="1:76" x14ac:dyDescent="0.2">
      <c r="A89" s="18"/>
      <c r="B89" s="4" t="str">
        <f>IF(G90="","X","")</f>
        <v>X</v>
      </c>
      <c r="C89" s="15" t="s">
        <v>148</v>
      </c>
      <c r="D89" s="15"/>
      <c r="E89" s="15"/>
      <c r="F89" s="15"/>
      <c r="G89" s="15"/>
      <c r="H89" s="15"/>
      <c r="I89" s="15"/>
      <c r="J89" s="15"/>
      <c r="K89" s="15"/>
      <c r="L89" s="15"/>
      <c r="M89" s="15"/>
      <c r="N89" s="15"/>
      <c r="O89" s="15"/>
      <c r="P89" s="23"/>
      <c r="Q89" s="4" t="str">
        <f>IF(AJ90="","X","")</f>
        <v>X</v>
      </c>
      <c r="R89" s="121" t="s">
        <v>148</v>
      </c>
      <c r="S89" s="122"/>
      <c r="T89" s="122"/>
      <c r="U89" s="122"/>
      <c r="V89" s="122"/>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23"/>
      <c r="AV89" s="19"/>
      <c r="AY89" s="183" t="s">
        <v>279</v>
      </c>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row>
    <row r="90" spans="1:76" x14ac:dyDescent="0.2">
      <c r="A90" s="18"/>
      <c r="B90" s="4" t="str">
        <f>IF(G90="","","X")</f>
        <v/>
      </c>
      <c r="C90" s="24" t="s">
        <v>149</v>
      </c>
      <c r="D90" s="24"/>
      <c r="E90" s="24"/>
      <c r="F90" s="24"/>
      <c r="G90" s="152" t="str">
        <f>IF(OR(MIN(H77:J85)&gt;=1,SUM(H77:J85)=0),"",FLOOR(MIN(K77:M85),5))</f>
        <v/>
      </c>
      <c r="H90" s="127"/>
      <c r="I90" s="24" t="s">
        <v>102</v>
      </c>
      <c r="J90" s="36"/>
      <c r="K90" s="24"/>
      <c r="L90" s="24"/>
      <c r="M90" s="24"/>
      <c r="N90" s="24"/>
      <c r="O90" s="24"/>
      <c r="P90" s="25"/>
      <c r="Q90" s="4" t="str">
        <f>IF(AJ90="","","X")</f>
        <v/>
      </c>
      <c r="R90" s="123" t="s">
        <v>149</v>
      </c>
      <c r="S90" s="124"/>
      <c r="T90" s="124"/>
      <c r="U90" s="124"/>
      <c r="V90" s="125"/>
      <c r="W90" s="126" t="str">
        <f>IF(SUM(H86:J87)=0,"",IF(AND(H86&gt;=1,H87&gt;=1),"",ROUNDDOWN(IF(AND(H86&lt;1,H87&lt;1),MIN(H86*16.75,H87*31),IF(H86&lt;1,H86*16.75,IF(H87&lt;1,MIN(16,H87*31),))),0)))</f>
        <v/>
      </c>
      <c r="X90" s="127"/>
      <c r="Y90" s="24" t="s">
        <v>320</v>
      </c>
      <c r="Z90" s="24"/>
      <c r="AA90" s="24"/>
      <c r="AB90" s="24"/>
      <c r="AC90" s="24"/>
      <c r="AD90" s="126" t="str">
        <f>IF(SUM(H86:J87)=0,"",IF(AND(H86&gt;=1,H87&gt;=1),"",ROUNDDOWN(IF(AND(H86&lt;1,H87&lt;1),MIN(H86*28.75,H87*31),IF(H86&lt;1,H86*28.75,IF(H87&lt;1,H87*31))),0)))</f>
        <v/>
      </c>
      <c r="AE90" s="127"/>
      <c r="AF90" s="24" t="s">
        <v>321</v>
      </c>
      <c r="AG90" s="24"/>
      <c r="AH90" s="24"/>
      <c r="AI90" s="24"/>
      <c r="AJ90" s="126" t="str">
        <f>IF(SUM(H86:J87)=0,"",IF(AND(H86&gt;=1,H87&gt;=1),"",ROUNDDOWN(IF(AND(H86&lt;1,H87&lt;1),MIN(H86*28.75,H87*43),IF(H86&lt;1,H86*28.75,IF(H87&lt;1,H87*43))),0)))</f>
        <v/>
      </c>
      <c r="AK90" s="127"/>
      <c r="AL90" s="24" t="s">
        <v>124</v>
      </c>
      <c r="AM90" s="24"/>
      <c r="AN90" s="24"/>
      <c r="AO90" s="24"/>
      <c r="AP90" s="24"/>
      <c r="AQ90" s="24"/>
      <c r="AR90" s="24"/>
      <c r="AS90" s="24"/>
      <c r="AT90" s="24"/>
      <c r="AU90" s="25"/>
      <c r="AV90" s="19"/>
      <c r="AY90" s="183" t="s">
        <v>277</v>
      </c>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row>
    <row r="91" spans="1:76" x14ac:dyDescent="0.2">
      <c r="A91" s="18"/>
      <c r="AV91" s="19"/>
      <c r="AY91" s="183" t="s">
        <v>278</v>
      </c>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row>
    <row r="92" spans="1:76" x14ac:dyDescent="0.2">
      <c r="A92" s="18"/>
      <c r="B92" s="174" t="s">
        <v>271</v>
      </c>
      <c r="C92" s="175"/>
      <c r="D92" s="175"/>
      <c r="E92" s="175"/>
      <c r="F92" s="175"/>
      <c r="G92" s="175"/>
      <c r="H92" s="175"/>
      <c r="I92" s="175"/>
      <c r="J92" s="175"/>
      <c r="K92" s="175"/>
      <c r="L92" s="175"/>
      <c r="M92" s="176"/>
      <c r="N92" s="177"/>
      <c r="O92" s="178"/>
      <c r="P92" s="178"/>
      <c r="Q92" s="178"/>
      <c r="R92" s="178"/>
      <c r="S92" s="178"/>
      <c r="T92" s="178"/>
      <c r="U92" s="178"/>
      <c r="V92" s="178"/>
      <c r="W92" s="178"/>
      <c r="X92" s="178"/>
      <c r="Y92" s="178"/>
      <c r="Z92" s="178"/>
      <c r="AA92" s="178"/>
      <c r="AB92" s="178"/>
      <c r="AC92" s="178"/>
      <c r="AD92" s="179"/>
      <c r="AE92" s="168" t="s">
        <v>121</v>
      </c>
      <c r="AF92" s="169"/>
      <c r="AG92" s="169"/>
      <c r="AH92" s="169"/>
      <c r="AI92" s="169"/>
      <c r="AJ92" s="169"/>
      <c r="AK92" s="169"/>
      <c r="AL92" s="169"/>
      <c r="AM92" s="169"/>
      <c r="AN92" s="169"/>
      <c r="AO92" s="169"/>
      <c r="AP92" s="169"/>
      <c r="AQ92" s="169"/>
      <c r="AR92" s="169"/>
      <c r="AS92" s="169"/>
      <c r="AT92" s="169"/>
      <c r="AU92" s="170"/>
      <c r="AV92" s="19"/>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row>
    <row r="93" spans="1:76" x14ac:dyDescent="0.2">
      <c r="A93" s="9"/>
      <c r="B93" s="128" t="s">
        <v>296</v>
      </c>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30"/>
      <c r="AE93" s="50" t="s">
        <v>122</v>
      </c>
      <c r="AF93" s="51"/>
      <c r="AG93" s="51"/>
      <c r="AH93" s="48"/>
      <c r="AI93" s="48"/>
      <c r="AJ93" s="48"/>
      <c r="AK93" s="48"/>
      <c r="AL93" s="48"/>
      <c r="AM93" s="48"/>
      <c r="AN93" s="48"/>
      <c r="AO93" s="48"/>
      <c r="AP93" s="48"/>
      <c r="AQ93" s="48"/>
      <c r="AR93" s="48"/>
      <c r="AS93" s="48"/>
      <c r="AT93" s="48"/>
      <c r="AU93" s="48"/>
      <c r="AV93" s="22"/>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row>
    <row r="94" spans="1:76" x14ac:dyDescent="0.2">
      <c r="A94" s="9"/>
      <c r="B94" s="153"/>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5"/>
      <c r="AE94" s="50" t="s">
        <v>309</v>
      </c>
      <c r="AF94" s="51"/>
      <c r="AG94" s="51"/>
      <c r="AH94" s="48"/>
      <c r="AI94" s="48"/>
      <c r="AJ94" s="48"/>
      <c r="AK94" s="48"/>
      <c r="AL94" s="48"/>
      <c r="AM94" s="48"/>
      <c r="AN94" s="48"/>
      <c r="AO94" s="48"/>
      <c r="AP94" s="48"/>
      <c r="AQ94" s="48"/>
      <c r="AR94" s="48"/>
      <c r="AS94" s="48"/>
      <c r="AT94" s="48"/>
      <c r="AU94" s="48"/>
      <c r="AV94" s="10"/>
      <c r="AY94" s="185" t="s">
        <v>157</v>
      </c>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row>
    <row r="95" spans="1:76" x14ac:dyDescent="0.2">
      <c r="A95" s="9"/>
      <c r="B95" s="153"/>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5"/>
      <c r="AE95" s="50" t="s">
        <v>123</v>
      </c>
      <c r="AF95" s="51"/>
      <c r="AG95" s="51"/>
      <c r="AH95" s="49"/>
      <c r="AI95" s="49"/>
      <c r="AJ95" s="49"/>
      <c r="AK95" s="49"/>
      <c r="AL95" s="49"/>
      <c r="AM95" s="49"/>
      <c r="AN95" s="49"/>
      <c r="AO95" s="49"/>
      <c r="AP95" s="49"/>
      <c r="AQ95" s="49"/>
      <c r="AR95" s="49"/>
      <c r="AS95" s="49"/>
      <c r="AT95" s="49"/>
      <c r="AU95" s="49"/>
      <c r="AV95" s="10"/>
      <c r="AY95" s="187" t="s">
        <v>304</v>
      </c>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3"/>
    </row>
    <row r="96" spans="1:76" x14ac:dyDescent="0.2">
      <c r="A96" s="9"/>
      <c r="B96" s="153"/>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c r="AA96" s="154"/>
      <c r="AB96" s="154"/>
      <c r="AC96" s="154"/>
      <c r="AD96" s="155"/>
      <c r="AE96" s="159"/>
      <c r="AF96" s="160"/>
      <c r="AG96" s="160"/>
      <c r="AH96" s="160"/>
      <c r="AI96" s="160"/>
      <c r="AJ96" s="160"/>
      <c r="AK96" s="160"/>
      <c r="AL96" s="160"/>
      <c r="AM96" s="160"/>
      <c r="AN96" s="160"/>
      <c r="AO96" s="160"/>
      <c r="AP96" s="160"/>
      <c r="AQ96" s="160"/>
      <c r="AR96" s="160"/>
      <c r="AS96" s="160"/>
      <c r="AT96" s="160"/>
      <c r="AU96" s="161"/>
      <c r="AV96" s="10"/>
      <c r="AY96" s="187"/>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3"/>
    </row>
    <row r="97" spans="1:76" x14ac:dyDescent="0.2">
      <c r="A97" s="9"/>
      <c r="B97" s="153"/>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5"/>
      <c r="AE97" s="162"/>
      <c r="AF97" s="163"/>
      <c r="AG97" s="163"/>
      <c r="AH97" s="163"/>
      <c r="AI97" s="163"/>
      <c r="AJ97" s="163"/>
      <c r="AK97" s="163"/>
      <c r="AL97" s="163"/>
      <c r="AM97" s="163"/>
      <c r="AN97" s="163"/>
      <c r="AO97" s="163"/>
      <c r="AP97" s="163"/>
      <c r="AQ97" s="163"/>
      <c r="AR97" s="163"/>
      <c r="AS97" s="163"/>
      <c r="AT97" s="163"/>
      <c r="AU97" s="164"/>
      <c r="AV97" s="10"/>
      <c r="AY97" s="187"/>
      <c r="AZ97" s="187"/>
      <c r="BA97" s="187"/>
      <c r="BB97" s="187"/>
      <c r="BC97" s="187"/>
      <c r="BD97" s="187"/>
      <c r="BE97" s="187"/>
      <c r="BF97" s="187"/>
      <c r="BG97" s="187"/>
      <c r="BH97" s="187"/>
      <c r="BI97" s="187"/>
      <c r="BJ97" s="187"/>
      <c r="BK97" s="187"/>
      <c r="BL97" s="187"/>
      <c r="BM97" s="187"/>
      <c r="BN97" s="187"/>
      <c r="BO97" s="187"/>
      <c r="BP97" s="187"/>
      <c r="BQ97" s="187"/>
      <c r="BR97" s="187"/>
      <c r="BS97" s="187"/>
      <c r="BT97" s="187"/>
      <c r="BU97" s="187"/>
      <c r="BV97" s="187"/>
      <c r="BW97" s="187"/>
      <c r="BX97" s="183"/>
    </row>
    <row r="98" spans="1:76" x14ac:dyDescent="0.2">
      <c r="A98" s="9"/>
      <c r="B98" s="153"/>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5"/>
      <c r="AE98" s="162"/>
      <c r="AF98" s="163"/>
      <c r="AG98" s="163"/>
      <c r="AH98" s="163"/>
      <c r="AI98" s="163"/>
      <c r="AJ98" s="163"/>
      <c r="AK98" s="163"/>
      <c r="AL98" s="163"/>
      <c r="AM98" s="163"/>
      <c r="AN98" s="163"/>
      <c r="AO98" s="163"/>
      <c r="AP98" s="163"/>
      <c r="AQ98" s="163"/>
      <c r="AR98" s="163"/>
      <c r="AS98" s="163"/>
      <c r="AT98" s="163"/>
      <c r="AU98" s="164"/>
      <c r="AV98" s="10"/>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W98" s="187"/>
      <c r="BX98" s="183"/>
    </row>
    <row r="99" spans="1:76" x14ac:dyDescent="0.2">
      <c r="A99" s="9"/>
      <c r="B99" s="153"/>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c r="AA99" s="154"/>
      <c r="AB99" s="154"/>
      <c r="AC99" s="154"/>
      <c r="AD99" s="155"/>
      <c r="AE99" s="162"/>
      <c r="AF99" s="163"/>
      <c r="AG99" s="163"/>
      <c r="AH99" s="163"/>
      <c r="AI99" s="163"/>
      <c r="AJ99" s="163"/>
      <c r="AK99" s="163"/>
      <c r="AL99" s="163"/>
      <c r="AM99" s="163"/>
      <c r="AN99" s="163"/>
      <c r="AO99" s="163"/>
      <c r="AP99" s="163"/>
      <c r="AQ99" s="163"/>
      <c r="AR99" s="163"/>
      <c r="AS99" s="163"/>
      <c r="AT99" s="163"/>
      <c r="AU99" s="164"/>
      <c r="AV99" s="10"/>
      <c r="AY99" s="187"/>
      <c r="AZ99" s="187"/>
      <c r="BA99" s="187"/>
      <c r="BB99" s="187"/>
      <c r="BC99" s="187"/>
      <c r="BD99" s="187"/>
      <c r="BE99" s="187"/>
      <c r="BF99" s="187"/>
      <c r="BG99" s="187"/>
      <c r="BH99" s="187"/>
      <c r="BI99" s="187"/>
      <c r="BJ99" s="187"/>
      <c r="BK99" s="187"/>
      <c r="BL99" s="187"/>
      <c r="BM99" s="187"/>
      <c r="BN99" s="187"/>
      <c r="BO99" s="187"/>
      <c r="BP99" s="187"/>
      <c r="BQ99" s="187"/>
      <c r="BR99" s="187"/>
      <c r="BS99" s="187"/>
      <c r="BT99" s="187"/>
      <c r="BU99" s="187"/>
      <c r="BV99" s="187"/>
      <c r="BW99" s="187"/>
      <c r="BX99" s="183"/>
    </row>
    <row r="100" spans="1:76" x14ac:dyDescent="0.2">
      <c r="A100" s="9"/>
      <c r="B100" s="153"/>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5"/>
      <c r="AE100" s="162"/>
      <c r="AF100" s="163"/>
      <c r="AG100" s="163"/>
      <c r="AH100" s="163"/>
      <c r="AI100" s="163"/>
      <c r="AJ100" s="163"/>
      <c r="AK100" s="163"/>
      <c r="AL100" s="163"/>
      <c r="AM100" s="163"/>
      <c r="AN100" s="163"/>
      <c r="AO100" s="163"/>
      <c r="AP100" s="163"/>
      <c r="AQ100" s="163"/>
      <c r="AR100" s="163"/>
      <c r="AS100" s="163"/>
      <c r="AT100" s="163"/>
      <c r="AU100" s="164"/>
      <c r="AV100" s="10"/>
      <c r="AY100" s="187"/>
      <c r="AZ100" s="187"/>
      <c r="BA100" s="187"/>
      <c r="BB100" s="187"/>
      <c r="BC100" s="187"/>
      <c r="BD100" s="187"/>
      <c r="BE100" s="187"/>
      <c r="BF100" s="187"/>
      <c r="BG100" s="187"/>
      <c r="BH100" s="187"/>
      <c r="BI100" s="187"/>
      <c r="BJ100" s="187"/>
      <c r="BK100" s="187"/>
      <c r="BL100" s="187"/>
      <c r="BM100" s="187"/>
      <c r="BN100" s="187"/>
      <c r="BO100" s="187"/>
      <c r="BP100" s="187"/>
      <c r="BQ100" s="187"/>
      <c r="BR100" s="187"/>
      <c r="BS100" s="187"/>
      <c r="BT100" s="187"/>
      <c r="BU100" s="187"/>
      <c r="BV100" s="187"/>
      <c r="BW100" s="187"/>
      <c r="BX100" s="183"/>
    </row>
    <row r="101" spans="1:76" x14ac:dyDescent="0.2">
      <c r="A101" s="9"/>
      <c r="B101" s="153"/>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5"/>
      <c r="AE101" s="162"/>
      <c r="AF101" s="163"/>
      <c r="AG101" s="163"/>
      <c r="AH101" s="163"/>
      <c r="AI101" s="163"/>
      <c r="AJ101" s="163"/>
      <c r="AK101" s="163"/>
      <c r="AL101" s="163"/>
      <c r="AM101" s="163"/>
      <c r="AN101" s="163"/>
      <c r="AO101" s="163"/>
      <c r="AP101" s="163"/>
      <c r="AQ101" s="163"/>
      <c r="AR101" s="163"/>
      <c r="AS101" s="163"/>
      <c r="AT101" s="163"/>
      <c r="AU101" s="164"/>
      <c r="AV101" s="10"/>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3"/>
    </row>
    <row r="102" spans="1:76" x14ac:dyDescent="0.2">
      <c r="A102" s="9"/>
      <c r="B102" s="153"/>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5"/>
      <c r="AE102" s="162"/>
      <c r="AF102" s="163"/>
      <c r="AG102" s="163"/>
      <c r="AH102" s="163"/>
      <c r="AI102" s="163"/>
      <c r="AJ102" s="163"/>
      <c r="AK102" s="163"/>
      <c r="AL102" s="163"/>
      <c r="AM102" s="163"/>
      <c r="AN102" s="163"/>
      <c r="AO102" s="163"/>
      <c r="AP102" s="163"/>
      <c r="AQ102" s="163"/>
      <c r="AR102" s="163"/>
      <c r="AS102" s="163"/>
      <c r="AT102" s="163"/>
      <c r="AU102" s="164"/>
      <c r="AV102" s="10"/>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row>
    <row r="103" spans="1:76" x14ac:dyDescent="0.2">
      <c r="A103" s="9"/>
      <c r="B103" s="153"/>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5"/>
      <c r="AE103" s="162"/>
      <c r="AF103" s="163"/>
      <c r="AG103" s="163"/>
      <c r="AH103" s="163"/>
      <c r="AI103" s="163"/>
      <c r="AJ103" s="163"/>
      <c r="AK103" s="163"/>
      <c r="AL103" s="163"/>
      <c r="AM103" s="163"/>
      <c r="AN103" s="163"/>
      <c r="AO103" s="163"/>
      <c r="AP103" s="163"/>
      <c r="AQ103" s="163"/>
      <c r="AR103" s="163"/>
      <c r="AS103" s="163"/>
      <c r="AT103" s="163"/>
      <c r="AU103" s="164"/>
      <c r="AV103" s="10"/>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row>
    <row r="104" spans="1:76" x14ac:dyDescent="0.2">
      <c r="A104" s="9"/>
      <c r="B104" s="153"/>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5"/>
      <c r="AE104" s="162"/>
      <c r="AF104" s="163"/>
      <c r="AG104" s="163"/>
      <c r="AH104" s="163"/>
      <c r="AI104" s="163"/>
      <c r="AJ104" s="163"/>
      <c r="AK104" s="163"/>
      <c r="AL104" s="163"/>
      <c r="AM104" s="163"/>
      <c r="AN104" s="163"/>
      <c r="AO104" s="163"/>
      <c r="AP104" s="163"/>
      <c r="AQ104" s="163"/>
      <c r="AR104" s="163"/>
      <c r="AS104" s="163"/>
      <c r="AT104" s="163"/>
      <c r="AU104" s="164"/>
      <c r="AV104" s="10"/>
      <c r="AY104" s="185" t="s">
        <v>156</v>
      </c>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row>
    <row r="105" spans="1:76" x14ac:dyDescent="0.2">
      <c r="A105" s="9"/>
      <c r="B105" s="153"/>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5"/>
      <c r="AE105" s="162"/>
      <c r="AF105" s="163"/>
      <c r="AG105" s="163"/>
      <c r="AH105" s="163"/>
      <c r="AI105" s="163"/>
      <c r="AJ105" s="163"/>
      <c r="AK105" s="163"/>
      <c r="AL105" s="163"/>
      <c r="AM105" s="163"/>
      <c r="AN105" s="163"/>
      <c r="AO105" s="163"/>
      <c r="AP105" s="163"/>
      <c r="AQ105" s="163"/>
      <c r="AR105" s="163"/>
      <c r="AS105" s="163"/>
      <c r="AT105" s="163"/>
      <c r="AU105" s="164"/>
      <c r="AV105" s="10"/>
      <c r="AY105" s="183" t="s">
        <v>144</v>
      </c>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row>
    <row r="106" spans="1:76" x14ac:dyDescent="0.2">
      <c r="A106" s="9"/>
      <c r="B106" s="153"/>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5"/>
      <c r="AE106" s="162"/>
      <c r="AF106" s="163"/>
      <c r="AG106" s="163"/>
      <c r="AH106" s="163"/>
      <c r="AI106" s="163"/>
      <c r="AJ106" s="163"/>
      <c r="AK106" s="163"/>
      <c r="AL106" s="163"/>
      <c r="AM106" s="163"/>
      <c r="AN106" s="163"/>
      <c r="AO106" s="163"/>
      <c r="AP106" s="163"/>
      <c r="AQ106" s="163"/>
      <c r="AR106" s="163"/>
      <c r="AS106" s="163"/>
      <c r="AT106" s="163"/>
      <c r="AU106" s="164"/>
      <c r="AV106" s="10"/>
    </row>
    <row r="107" spans="1:76" x14ac:dyDescent="0.2">
      <c r="A107" s="9"/>
      <c r="B107" s="153"/>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c r="AA107" s="154"/>
      <c r="AB107" s="154"/>
      <c r="AC107" s="154"/>
      <c r="AD107" s="155"/>
      <c r="AE107" s="162"/>
      <c r="AF107" s="163"/>
      <c r="AG107" s="163"/>
      <c r="AH107" s="163"/>
      <c r="AI107" s="163"/>
      <c r="AJ107" s="163"/>
      <c r="AK107" s="163"/>
      <c r="AL107" s="163"/>
      <c r="AM107" s="163"/>
      <c r="AN107" s="163"/>
      <c r="AO107" s="163"/>
      <c r="AP107" s="163"/>
      <c r="AQ107" s="163"/>
      <c r="AR107" s="163"/>
      <c r="AS107" s="163"/>
      <c r="AT107" s="163"/>
      <c r="AU107" s="164"/>
      <c r="AV107" s="10"/>
      <c r="AY107" s="188" t="s">
        <v>315</v>
      </c>
    </row>
    <row r="108" spans="1:76" x14ac:dyDescent="0.2">
      <c r="A108" s="9"/>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5"/>
      <c r="AE108" s="162"/>
      <c r="AF108" s="163"/>
      <c r="AG108" s="163"/>
      <c r="AH108" s="163"/>
      <c r="AI108" s="163"/>
      <c r="AJ108" s="163"/>
      <c r="AK108" s="163"/>
      <c r="AL108" s="163"/>
      <c r="AM108" s="163"/>
      <c r="AN108" s="163"/>
      <c r="AO108" s="163"/>
      <c r="AP108" s="163"/>
      <c r="AQ108" s="163"/>
      <c r="AR108" s="163"/>
      <c r="AS108" s="163"/>
      <c r="AT108" s="163"/>
      <c r="AU108" s="164"/>
      <c r="AV108" s="10"/>
    </row>
    <row r="109" spans="1:76" x14ac:dyDescent="0.2">
      <c r="A109" s="9"/>
      <c r="B109" s="156"/>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8"/>
      <c r="AE109" s="165"/>
      <c r="AF109" s="166"/>
      <c r="AG109" s="166"/>
      <c r="AH109" s="166"/>
      <c r="AI109" s="166"/>
      <c r="AJ109" s="166"/>
      <c r="AK109" s="166"/>
      <c r="AL109" s="166"/>
      <c r="AM109" s="166"/>
      <c r="AN109" s="166"/>
      <c r="AO109" s="166"/>
      <c r="AP109" s="166"/>
      <c r="AQ109" s="166"/>
      <c r="AR109" s="166"/>
      <c r="AS109" s="166"/>
      <c r="AT109" s="166"/>
      <c r="AU109" s="167"/>
      <c r="AV109" s="10"/>
    </row>
    <row r="110" spans="1:76" x14ac:dyDescent="0.2">
      <c r="A110" s="7"/>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8"/>
      <c r="AV110" s="5"/>
    </row>
    <row r="111" spans="1:76" x14ac:dyDescent="0.2">
      <c r="A111" s="29"/>
      <c r="AV111" s="29"/>
    </row>
  </sheetData>
  <sheetProtection algorithmName="SHA-512" hashValue="luCQy21/7pb5cJPHlC0uiF9aMUGVNK+Mjoe5kHUVYFANa/f1eQwGDPcrbd7pJDXkqlvolWKbcR9sg7Ev/raC2A==" saltValue="qSZCqAWOJfOlS3Ul4QDwZw==" spinCount="100000" sheet="1" insertRows="0" insertHyperlinks="0" selectLockedCells="1" sort="0" autoFilter="0"/>
  <protectedRanges>
    <protectedRange sqref="AL13:XFD62 A13:AC62 AE13:AJ62 AY12:BB12 BW12:CH12" name="SpanConstRows"/>
  </protectedRanges>
  <autoFilter ref="AZ12:AZ62" xr:uid="{6A8955E5-5DD5-4A62-B38C-BD46E293DE19}">
    <filterColumn colId="0">
      <filters>
        <filter val="TRUE"/>
      </filters>
    </filterColumn>
  </autoFilter>
  <mergeCells count="545">
    <mergeCell ref="AY68:BV68"/>
    <mergeCell ref="AY69:BV69"/>
    <mergeCell ref="AY72:BV72"/>
    <mergeCell ref="AY73:BV73"/>
    <mergeCell ref="AY95:BW101"/>
    <mergeCell ref="B92:M92"/>
    <mergeCell ref="N92:AD92"/>
    <mergeCell ref="AP4:AU4"/>
    <mergeCell ref="AD54:AJ54"/>
    <mergeCell ref="AK54:AU54"/>
    <mergeCell ref="AD55:AJ55"/>
    <mergeCell ref="AK55:AU55"/>
    <mergeCell ref="AD56:AJ56"/>
    <mergeCell ref="AK56:AU56"/>
    <mergeCell ref="AD57:AJ57"/>
    <mergeCell ref="AK57:AU57"/>
    <mergeCell ref="AD49:AJ49"/>
    <mergeCell ref="AK51:AU51"/>
    <mergeCell ref="AD52:AJ52"/>
    <mergeCell ref="AK52:AU52"/>
    <mergeCell ref="AD44:AJ44"/>
    <mergeCell ref="AK44:AU44"/>
    <mergeCell ref="AD45:AJ45"/>
    <mergeCell ref="AK45:AU45"/>
    <mergeCell ref="AD46:AJ46"/>
    <mergeCell ref="AK46:AU46"/>
    <mergeCell ref="AD47:AJ47"/>
    <mergeCell ref="AK47:AU47"/>
    <mergeCell ref="AD48:AJ48"/>
    <mergeCell ref="W8:AU8"/>
    <mergeCell ref="AD59:AJ59"/>
    <mergeCell ref="AK59:AU59"/>
    <mergeCell ref="AD60:AJ60"/>
    <mergeCell ref="AK60:AU60"/>
    <mergeCell ref="AD61:AJ61"/>
    <mergeCell ref="AK61:AU61"/>
    <mergeCell ref="AD62:AJ62"/>
    <mergeCell ref="AK62:AU62"/>
    <mergeCell ref="AD58:AJ58"/>
    <mergeCell ref="AK58:AU58"/>
    <mergeCell ref="AK49:AU49"/>
    <mergeCell ref="AD50:AJ50"/>
    <mergeCell ref="AK50:AU50"/>
    <mergeCell ref="AD51:AJ51"/>
    <mergeCell ref="AD53:AJ53"/>
    <mergeCell ref="AK53:AU53"/>
    <mergeCell ref="AD41:AJ41"/>
    <mergeCell ref="AK41:AU41"/>
    <mergeCell ref="AD42:AJ42"/>
    <mergeCell ref="AK42:AU42"/>
    <mergeCell ref="AD43:AJ43"/>
    <mergeCell ref="AK43:AU43"/>
    <mergeCell ref="AD35:AJ35"/>
    <mergeCell ref="AK35:AU35"/>
    <mergeCell ref="AK48:AU48"/>
    <mergeCell ref="AD36:AJ36"/>
    <mergeCell ref="AK36:AU36"/>
    <mergeCell ref="AD37:AJ37"/>
    <mergeCell ref="AK37:AU37"/>
    <mergeCell ref="AD38:AJ38"/>
    <mergeCell ref="AK38:AU38"/>
    <mergeCell ref="AD39:AJ39"/>
    <mergeCell ref="AK39:AU39"/>
    <mergeCell ref="AD40:AJ40"/>
    <mergeCell ref="AK40:AU40"/>
    <mergeCell ref="AD30:AJ30"/>
    <mergeCell ref="AK30:AU30"/>
    <mergeCell ref="AD31:AJ31"/>
    <mergeCell ref="AK31:AU31"/>
    <mergeCell ref="AD32:AJ32"/>
    <mergeCell ref="AK32:AU32"/>
    <mergeCell ref="AD33:AJ33"/>
    <mergeCell ref="AK33:AU33"/>
    <mergeCell ref="AD34:AJ34"/>
    <mergeCell ref="AK34:AU34"/>
    <mergeCell ref="AD25:AJ25"/>
    <mergeCell ref="AK25:AU25"/>
    <mergeCell ref="AD26:AJ26"/>
    <mergeCell ref="AK26:AU26"/>
    <mergeCell ref="AD27:AJ27"/>
    <mergeCell ref="AK27:AU27"/>
    <mergeCell ref="AD28:AJ28"/>
    <mergeCell ref="AK28:AU28"/>
    <mergeCell ref="AD29:AJ29"/>
    <mergeCell ref="AK29:AU29"/>
    <mergeCell ref="Z12:AC12"/>
    <mergeCell ref="AD13:AJ13"/>
    <mergeCell ref="AD21:AJ21"/>
    <mergeCell ref="AK21:AU21"/>
    <mergeCell ref="AD22:AJ22"/>
    <mergeCell ref="AK22:AU22"/>
    <mergeCell ref="AD23:AJ23"/>
    <mergeCell ref="AK23:AU23"/>
    <mergeCell ref="AD24:AJ24"/>
    <mergeCell ref="AK24:AU24"/>
    <mergeCell ref="Z21:AC21"/>
    <mergeCell ref="AJ78:AK78"/>
    <mergeCell ref="K69:M69"/>
    <mergeCell ref="AK13:AU13"/>
    <mergeCell ref="AD12:AJ12"/>
    <mergeCell ref="AK12:AU12"/>
    <mergeCell ref="L16:Y16"/>
    <mergeCell ref="L17:Y17"/>
    <mergeCell ref="L18:Y18"/>
    <mergeCell ref="L19:Y19"/>
    <mergeCell ref="L20:Y20"/>
    <mergeCell ref="AD14:AJ14"/>
    <mergeCell ref="AK14:AU14"/>
    <mergeCell ref="AD15:AJ15"/>
    <mergeCell ref="AK15:AU15"/>
    <mergeCell ref="AD16:AJ16"/>
    <mergeCell ref="AK16:AU16"/>
    <mergeCell ref="AD17:AJ17"/>
    <mergeCell ref="AK17:AU17"/>
    <mergeCell ref="AD18:AJ18"/>
    <mergeCell ref="AK18:AU18"/>
    <mergeCell ref="AD19:AJ19"/>
    <mergeCell ref="AK19:AU19"/>
    <mergeCell ref="AD20:AJ20"/>
    <mergeCell ref="AK20:AU20"/>
    <mergeCell ref="B88:P88"/>
    <mergeCell ref="G90:H90"/>
    <mergeCell ref="B94:AD109"/>
    <mergeCell ref="AJ82:AK82"/>
    <mergeCell ref="AL82:AM82"/>
    <mergeCell ref="AN82:AU82"/>
    <mergeCell ref="N75:P76"/>
    <mergeCell ref="AL80:AM80"/>
    <mergeCell ref="AN80:AU80"/>
    <mergeCell ref="AJ81:AK81"/>
    <mergeCell ref="AL81:AM81"/>
    <mergeCell ref="AJ79:AK79"/>
    <mergeCell ref="AL79:AM79"/>
    <mergeCell ref="AN79:AU79"/>
    <mergeCell ref="AJ80:AK80"/>
    <mergeCell ref="AN81:AU81"/>
    <mergeCell ref="AN77:AU77"/>
    <mergeCell ref="Q78:V78"/>
    <mergeCell ref="W78:AC78"/>
    <mergeCell ref="AD78:AI78"/>
    <mergeCell ref="AL78:AM78"/>
    <mergeCell ref="AN78:AU78"/>
    <mergeCell ref="AE96:AU109"/>
    <mergeCell ref="AE92:AU92"/>
    <mergeCell ref="N78:P78"/>
    <mergeCell ref="N79:P79"/>
    <mergeCell ref="N80:P80"/>
    <mergeCell ref="N81:P81"/>
    <mergeCell ref="Q82:V82"/>
    <mergeCell ref="B82:D82"/>
    <mergeCell ref="B83:D83"/>
    <mergeCell ref="B77:D77"/>
    <mergeCell ref="B78:D78"/>
    <mergeCell ref="B79:D79"/>
    <mergeCell ref="B80:D80"/>
    <mergeCell ref="B81:D81"/>
    <mergeCell ref="Q79:V79"/>
    <mergeCell ref="E80:G80"/>
    <mergeCell ref="E81:G81"/>
    <mergeCell ref="E82:G82"/>
    <mergeCell ref="E83:G83"/>
    <mergeCell ref="E84:G84"/>
    <mergeCell ref="E85:G85"/>
    <mergeCell ref="H80:J80"/>
    <mergeCell ref="H81:J81"/>
    <mergeCell ref="H82:J82"/>
    <mergeCell ref="H83:J83"/>
    <mergeCell ref="H75:J76"/>
    <mergeCell ref="H77:J77"/>
    <mergeCell ref="H78:J78"/>
    <mergeCell ref="E77:G77"/>
    <mergeCell ref="E78:G78"/>
    <mergeCell ref="B70:G70"/>
    <mergeCell ref="B69:G69"/>
    <mergeCell ref="H69:J69"/>
    <mergeCell ref="H70:J70"/>
    <mergeCell ref="B71:G71"/>
    <mergeCell ref="B72:G72"/>
    <mergeCell ref="H71:J71"/>
    <mergeCell ref="H72:J72"/>
    <mergeCell ref="B75:D76"/>
    <mergeCell ref="E75:G76"/>
    <mergeCell ref="W79:AC79"/>
    <mergeCell ref="AD79:AI79"/>
    <mergeCell ref="AD82:AI82"/>
    <mergeCell ref="K70:M70"/>
    <mergeCell ref="K71:M71"/>
    <mergeCell ref="K72:M72"/>
    <mergeCell ref="K75:M76"/>
    <mergeCell ref="K77:M77"/>
    <mergeCell ref="K78:M78"/>
    <mergeCell ref="Q77:V77"/>
    <mergeCell ref="Q81:V81"/>
    <mergeCell ref="W81:AC81"/>
    <mergeCell ref="AD81:AI81"/>
    <mergeCell ref="Q80:V80"/>
    <mergeCell ref="W80:AC80"/>
    <mergeCell ref="AD80:AI80"/>
    <mergeCell ref="N70:V70"/>
    <mergeCell ref="N71:V71"/>
    <mergeCell ref="W70:AC70"/>
    <mergeCell ref="W71:AC71"/>
    <mergeCell ref="AD70:AI70"/>
    <mergeCell ref="AD71:AI71"/>
    <mergeCell ref="W77:AC77"/>
    <mergeCell ref="AD77:AI77"/>
    <mergeCell ref="AJ83:AK83"/>
    <mergeCell ref="AL83:AM83"/>
    <mergeCell ref="AN83:AU83"/>
    <mergeCell ref="AD84:AI84"/>
    <mergeCell ref="AD83:AI83"/>
    <mergeCell ref="AL87:AM87"/>
    <mergeCell ref="AN87:AU87"/>
    <mergeCell ref="H68:J68"/>
    <mergeCell ref="B68:G68"/>
    <mergeCell ref="Q84:V84"/>
    <mergeCell ref="W84:AC84"/>
    <mergeCell ref="Q83:V83"/>
    <mergeCell ref="W83:AC83"/>
    <mergeCell ref="W82:AC82"/>
    <mergeCell ref="N69:V69"/>
    <mergeCell ref="E79:G79"/>
    <mergeCell ref="N82:P82"/>
    <mergeCell ref="N83:P83"/>
    <mergeCell ref="K80:M80"/>
    <mergeCell ref="K81:M81"/>
    <mergeCell ref="K82:M82"/>
    <mergeCell ref="K83:M83"/>
    <mergeCell ref="K79:M79"/>
    <mergeCell ref="H79:J79"/>
    <mergeCell ref="AJ84:AK84"/>
    <mergeCell ref="AL84:AM84"/>
    <mergeCell ref="AN84:AU84"/>
    <mergeCell ref="N85:P85"/>
    <mergeCell ref="N86:P86"/>
    <mergeCell ref="N87:P87"/>
    <mergeCell ref="B84:D84"/>
    <mergeCell ref="B85:D85"/>
    <mergeCell ref="B86:D86"/>
    <mergeCell ref="B87:D87"/>
    <mergeCell ref="K86:M86"/>
    <mergeCell ref="K87:M87"/>
    <mergeCell ref="K85:M85"/>
    <mergeCell ref="H84:J84"/>
    <mergeCell ref="H85:J85"/>
    <mergeCell ref="H86:J86"/>
    <mergeCell ref="H87:J87"/>
    <mergeCell ref="N84:P84"/>
    <mergeCell ref="K84:M84"/>
    <mergeCell ref="E86:G86"/>
    <mergeCell ref="E87:G87"/>
    <mergeCell ref="Q87:V87"/>
    <mergeCell ref="W87:AC87"/>
    <mergeCell ref="AD87:AI87"/>
    <mergeCell ref="AJ87:AK87"/>
    <mergeCell ref="AL85:AM85"/>
    <mergeCell ref="AN85:AU85"/>
    <mergeCell ref="Q86:V86"/>
    <mergeCell ref="W86:AC86"/>
    <mergeCell ref="AD86:AI86"/>
    <mergeCell ref="AJ86:AK86"/>
    <mergeCell ref="Q85:V85"/>
    <mergeCell ref="W85:AC85"/>
    <mergeCell ref="AD85:AI85"/>
    <mergeCell ref="AJ85:AK85"/>
    <mergeCell ref="AL86:AM86"/>
    <mergeCell ref="AN86:AU86"/>
    <mergeCell ref="Q88:AU88"/>
    <mergeCell ref="R89:V89"/>
    <mergeCell ref="R90:V90"/>
    <mergeCell ref="W90:X90"/>
    <mergeCell ref="AD90:AE90"/>
    <mergeCell ref="AJ90:AK90"/>
    <mergeCell ref="B93:AD93"/>
    <mergeCell ref="AJ77:AK77"/>
    <mergeCell ref="AL77:AM77"/>
    <mergeCell ref="AN72:AU72"/>
    <mergeCell ref="Q75:V76"/>
    <mergeCell ref="W75:AC76"/>
    <mergeCell ref="AD75:AI76"/>
    <mergeCell ref="AJ75:AK76"/>
    <mergeCell ref="AL75:AM76"/>
    <mergeCell ref="AL72:AM72"/>
    <mergeCell ref="W72:AC72"/>
    <mergeCell ref="AD72:AI72"/>
    <mergeCell ref="AJ72:AK72"/>
    <mergeCell ref="N72:V72"/>
    <mergeCell ref="AN75:AU76"/>
    <mergeCell ref="N77:P77"/>
    <mergeCell ref="AJ70:AK70"/>
    <mergeCell ref="AJ71:AK71"/>
    <mergeCell ref="AL71:AM71"/>
    <mergeCell ref="AN71:AU71"/>
    <mergeCell ref="AD68:AI68"/>
    <mergeCell ref="AJ68:AK68"/>
    <mergeCell ref="AL68:AM68"/>
    <mergeCell ref="AN68:AU68"/>
    <mergeCell ref="W68:AC68"/>
    <mergeCell ref="AD69:AI69"/>
    <mergeCell ref="AJ69:AK69"/>
    <mergeCell ref="AL69:AM69"/>
    <mergeCell ref="AN69:AU69"/>
    <mergeCell ref="AL70:AM70"/>
    <mergeCell ref="AN70:AU70"/>
    <mergeCell ref="N68:V68"/>
    <mergeCell ref="W69:AC69"/>
    <mergeCell ref="B57:D57"/>
    <mergeCell ref="E57:K57"/>
    <mergeCell ref="B61:D61"/>
    <mergeCell ref="E61:K61"/>
    <mergeCell ref="B60:D60"/>
    <mergeCell ref="E60:K60"/>
    <mergeCell ref="Z60:AC60"/>
    <mergeCell ref="Z61:AC61"/>
    <mergeCell ref="B62:D62"/>
    <mergeCell ref="E62:K62"/>
    <mergeCell ref="Z62:AC62"/>
    <mergeCell ref="L60:Y60"/>
    <mergeCell ref="L61:Y61"/>
    <mergeCell ref="L62:Y62"/>
    <mergeCell ref="B65:G65"/>
    <mergeCell ref="H65:M65"/>
    <mergeCell ref="W65:AC65"/>
    <mergeCell ref="K68:M68"/>
    <mergeCell ref="O65:V65"/>
    <mergeCell ref="B56:D56"/>
    <mergeCell ref="E56:K56"/>
    <mergeCell ref="Z56:AC56"/>
    <mergeCell ref="Z57:AC57"/>
    <mergeCell ref="B59:D59"/>
    <mergeCell ref="E59:K59"/>
    <mergeCell ref="B58:D58"/>
    <mergeCell ref="E58:K58"/>
    <mergeCell ref="Z58:AC58"/>
    <mergeCell ref="Z59:AC59"/>
    <mergeCell ref="L56:Y56"/>
    <mergeCell ref="L57:Y57"/>
    <mergeCell ref="L58:Y58"/>
    <mergeCell ref="L59:Y59"/>
    <mergeCell ref="B53:D53"/>
    <mergeCell ref="E53:K53"/>
    <mergeCell ref="B52:D52"/>
    <mergeCell ref="E52:K52"/>
    <mergeCell ref="Z52:AC52"/>
    <mergeCell ref="Z53:AC53"/>
    <mergeCell ref="B55:D55"/>
    <mergeCell ref="E55:K55"/>
    <mergeCell ref="B54:D54"/>
    <mergeCell ref="E54:K54"/>
    <mergeCell ref="Z54:AC54"/>
    <mergeCell ref="Z55:AC55"/>
    <mergeCell ref="L52:Y52"/>
    <mergeCell ref="L53:Y53"/>
    <mergeCell ref="L54:Y54"/>
    <mergeCell ref="L55:Y55"/>
    <mergeCell ref="B49:D49"/>
    <mergeCell ref="E49:K49"/>
    <mergeCell ref="B48:D48"/>
    <mergeCell ref="E48:K48"/>
    <mergeCell ref="Z48:AC48"/>
    <mergeCell ref="Z49:AC49"/>
    <mergeCell ref="B51:D51"/>
    <mergeCell ref="E51:K51"/>
    <mergeCell ref="B50:D50"/>
    <mergeCell ref="E50:K50"/>
    <mergeCell ref="Z50:AC50"/>
    <mergeCell ref="Z51:AC51"/>
    <mergeCell ref="L48:Y48"/>
    <mergeCell ref="L49:Y49"/>
    <mergeCell ref="L50:Y50"/>
    <mergeCell ref="L51:Y51"/>
    <mergeCell ref="B45:D45"/>
    <mergeCell ref="E45:K45"/>
    <mergeCell ref="B44:D44"/>
    <mergeCell ref="E44:K44"/>
    <mergeCell ref="Z44:AC44"/>
    <mergeCell ref="Z45:AC45"/>
    <mergeCell ref="B47:D47"/>
    <mergeCell ref="E47:K47"/>
    <mergeCell ref="B46:D46"/>
    <mergeCell ref="E46:K46"/>
    <mergeCell ref="Z46:AC46"/>
    <mergeCell ref="Z47:AC47"/>
    <mergeCell ref="L44:Y44"/>
    <mergeCell ref="L45:Y45"/>
    <mergeCell ref="L46:Y46"/>
    <mergeCell ref="L47:Y47"/>
    <mergeCell ref="B41:D41"/>
    <mergeCell ref="E41:K41"/>
    <mergeCell ref="B40:D40"/>
    <mergeCell ref="E40:K40"/>
    <mergeCell ref="Z40:AC40"/>
    <mergeCell ref="Z41:AC41"/>
    <mergeCell ref="B43:D43"/>
    <mergeCell ref="E43:K43"/>
    <mergeCell ref="B42:D42"/>
    <mergeCell ref="E42:K42"/>
    <mergeCell ref="Z42:AC42"/>
    <mergeCell ref="Z43:AC43"/>
    <mergeCell ref="L40:Y40"/>
    <mergeCell ref="L41:Y41"/>
    <mergeCell ref="L42:Y42"/>
    <mergeCell ref="L43:Y43"/>
    <mergeCell ref="B37:D37"/>
    <mergeCell ref="E37:K37"/>
    <mergeCell ref="B36:D36"/>
    <mergeCell ref="E36:K36"/>
    <mergeCell ref="Z36:AC36"/>
    <mergeCell ref="Z37:AC37"/>
    <mergeCell ref="B39:D39"/>
    <mergeCell ref="E39:K39"/>
    <mergeCell ref="B38:D38"/>
    <mergeCell ref="E38:K38"/>
    <mergeCell ref="Z38:AC38"/>
    <mergeCell ref="Z39:AC39"/>
    <mergeCell ref="L36:Y36"/>
    <mergeCell ref="L37:Y37"/>
    <mergeCell ref="L38:Y38"/>
    <mergeCell ref="L39:Y39"/>
    <mergeCell ref="B33:D33"/>
    <mergeCell ref="E33:K33"/>
    <mergeCell ref="B32:D32"/>
    <mergeCell ref="E32:K32"/>
    <mergeCell ref="Z32:AC32"/>
    <mergeCell ref="Z33:AC33"/>
    <mergeCell ref="B35:D35"/>
    <mergeCell ref="E35:K35"/>
    <mergeCell ref="B34:D34"/>
    <mergeCell ref="E34:K34"/>
    <mergeCell ref="Z34:AC34"/>
    <mergeCell ref="Z35:AC35"/>
    <mergeCell ref="L32:Y32"/>
    <mergeCell ref="L33:Y33"/>
    <mergeCell ref="L34:Y34"/>
    <mergeCell ref="L35:Y35"/>
    <mergeCell ref="B29:D29"/>
    <mergeCell ref="E29:K29"/>
    <mergeCell ref="B28:D28"/>
    <mergeCell ref="E28:K28"/>
    <mergeCell ref="Z28:AC28"/>
    <mergeCell ref="Z29:AC29"/>
    <mergeCell ref="B31:D31"/>
    <mergeCell ref="E31:K31"/>
    <mergeCell ref="B30:D30"/>
    <mergeCell ref="E30:K30"/>
    <mergeCell ref="Z30:AC30"/>
    <mergeCell ref="Z31:AC31"/>
    <mergeCell ref="L28:Y28"/>
    <mergeCell ref="L29:Y29"/>
    <mergeCell ref="L30:Y30"/>
    <mergeCell ref="L31:Y31"/>
    <mergeCell ref="B25:D25"/>
    <mergeCell ref="E25:K25"/>
    <mergeCell ref="B24:D24"/>
    <mergeCell ref="E24:K24"/>
    <mergeCell ref="Z24:AC24"/>
    <mergeCell ref="Z25:AC25"/>
    <mergeCell ref="B27:D27"/>
    <mergeCell ref="E27:K27"/>
    <mergeCell ref="B26:D26"/>
    <mergeCell ref="E26:K26"/>
    <mergeCell ref="Z26:AC26"/>
    <mergeCell ref="Z27:AC27"/>
    <mergeCell ref="L25:Y25"/>
    <mergeCell ref="L26:Y26"/>
    <mergeCell ref="L27:Y27"/>
    <mergeCell ref="L24:Y24"/>
    <mergeCell ref="B23:D23"/>
    <mergeCell ref="E23:K23"/>
    <mergeCell ref="B22:D22"/>
    <mergeCell ref="E22:K22"/>
    <mergeCell ref="Z22:AC22"/>
    <mergeCell ref="Z23:AC23"/>
    <mergeCell ref="B17:D17"/>
    <mergeCell ref="E17:K17"/>
    <mergeCell ref="L21:Y21"/>
    <mergeCell ref="L22:Y22"/>
    <mergeCell ref="L23:Y23"/>
    <mergeCell ref="B16:D16"/>
    <mergeCell ref="E16:K16"/>
    <mergeCell ref="B19:D19"/>
    <mergeCell ref="E19:K19"/>
    <mergeCell ref="B18:D18"/>
    <mergeCell ref="E18:K18"/>
    <mergeCell ref="B21:D21"/>
    <mergeCell ref="E21:K21"/>
    <mergeCell ref="B20:D20"/>
    <mergeCell ref="E20:K20"/>
    <mergeCell ref="B13:D13"/>
    <mergeCell ref="E13:K13"/>
    <mergeCell ref="B15:D15"/>
    <mergeCell ref="E15:K15"/>
    <mergeCell ref="B14:D14"/>
    <mergeCell ref="E14:K14"/>
    <mergeCell ref="B12:D12"/>
    <mergeCell ref="L13:Y13"/>
    <mergeCell ref="L12:Y12"/>
    <mergeCell ref="L14:Y14"/>
    <mergeCell ref="L15:Y15"/>
    <mergeCell ref="B10:F10"/>
    <mergeCell ref="G10:U10"/>
    <mergeCell ref="W9:AB9"/>
    <mergeCell ref="AC9:AH9"/>
    <mergeCell ref="AI9:AN9"/>
    <mergeCell ref="AO9:AU9"/>
    <mergeCell ref="W10:AB10"/>
    <mergeCell ref="AC10:AH10"/>
    <mergeCell ref="AI10:AN10"/>
    <mergeCell ref="AO10:AU10"/>
    <mergeCell ref="AP6:AU6"/>
    <mergeCell ref="B5:F5"/>
    <mergeCell ref="G5:U5"/>
    <mergeCell ref="W5:AB5"/>
    <mergeCell ref="AC5:AG5"/>
    <mergeCell ref="AH5:AO5"/>
    <mergeCell ref="AP5:AU5"/>
    <mergeCell ref="B9:F9"/>
    <mergeCell ref="G9:U9"/>
    <mergeCell ref="B8:F8"/>
    <mergeCell ref="G8:U8"/>
    <mergeCell ref="B7:F7"/>
    <mergeCell ref="G7:U7"/>
    <mergeCell ref="AY2:BV2"/>
    <mergeCell ref="AE65:AM65"/>
    <mergeCell ref="AN65:AU65"/>
    <mergeCell ref="AH93:AU93"/>
    <mergeCell ref="AH94:AU94"/>
    <mergeCell ref="AH95:AU95"/>
    <mergeCell ref="AE93:AG93"/>
    <mergeCell ref="AE94:AG94"/>
    <mergeCell ref="AE95:AG95"/>
    <mergeCell ref="B2:AU3"/>
    <mergeCell ref="Z13:AC13"/>
    <mergeCell ref="Z14:AC14"/>
    <mergeCell ref="Z15:AC15"/>
    <mergeCell ref="Z16:AC16"/>
    <mergeCell ref="Z17:AC17"/>
    <mergeCell ref="Z18:AC18"/>
    <mergeCell ref="Z19:AC19"/>
    <mergeCell ref="Z20:AC20"/>
    <mergeCell ref="B6:F6"/>
    <mergeCell ref="G6:U6"/>
    <mergeCell ref="W6:AB6"/>
    <mergeCell ref="AC6:AG6"/>
    <mergeCell ref="AH6:AO6"/>
  </mergeCells>
  <conditionalFormatting sqref="B77:D79">
    <cfRule type="expression" dxfId="26" priority="26">
      <formula>(AND((LEFT($H$70,2)="HS"),VALUE(MID($H$70,3,LEN($H$70)))&lt;20))</formula>
    </cfRule>
  </conditionalFormatting>
  <conditionalFormatting sqref="B77:D85">
    <cfRule type="expression" dxfId="25" priority="15">
      <formula>(AND((LEFT($H$70,2)="RF"),VALUE(MID($H$70,3,LEN($H$70)))&lt;1))</formula>
    </cfRule>
  </conditionalFormatting>
  <conditionalFormatting sqref="B80:D83">
    <cfRule type="expression" dxfId="24" priority="14">
      <formula>(AND((LEFT($H$70,2)="HS"),VALUE(MID($H$70,3,LEN($H$70)))&lt;26))</formula>
    </cfRule>
  </conditionalFormatting>
  <conditionalFormatting sqref="B84:D85">
    <cfRule type="expression" dxfId="23" priority="22">
      <formula>(AND((LEFT($H$70,2)="HS"),VALUE(MID($H$70,3,LEN($H$70)))&lt;20))</formula>
    </cfRule>
  </conditionalFormatting>
  <conditionalFormatting sqref="B86:D87">
    <cfRule type="expression" dxfId="22" priority="32">
      <formula>(AND((LEFT($H$69,2)="HS"),VALUE(MID($H$69,3,LEN($H$69)))&lt;20))</formula>
    </cfRule>
    <cfRule type="expression" dxfId="21" priority="33">
      <formula>(AND((LEFT($H$69,2)="RF"),VALUE(MID($H$69,3,LEN($H$69)))&lt;0.9))</formula>
    </cfRule>
  </conditionalFormatting>
  <conditionalFormatting sqref="G5:U10">
    <cfRule type="containsBlanks" dxfId="20" priority="6">
      <formula>LEN(TRIM(G5))=0</formula>
    </cfRule>
  </conditionalFormatting>
  <conditionalFormatting sqref="H69:H72">
    <cfRule type="containsBlanks" dxfId="19" priority="44">
      <formula>LEN(TRIM(H69))=0</formula>
    </cfRule>
  </conditionalFormatting>
  <conditionalFormatting sqref="K69:N72">
    <cfRule type="containsBlanks" dxfId="18" priority="38">
      <formula>LEN(TRIM(K69))=0</formula>
    </cfRule>
  </conditionalFormatting>
  <conditionalFormatting sqref="N92">
    <cfRule type="containsBlanks" dxfId="17" priority="2">
      <formula>LEN(TRIM(N92))=0</formula>
    </cfRule>
  </conditionalFormatting>
  <conditionalFormatting sqref="Q77:AU79">
    <cfRule type="expression" dxfId="16" priority="61">
      <formula>(AND((LEFT($L$70,2)="HS"),VALUE(MID($L$70,3,LEN($L$70)))&lt;20))</formula>
    </cfRule>
  </conditionalFormatting>
  <conditionalFormatting sqref="Q77:AU85">
    <cfRule type="expression" dxfId="15" priority="60">
      <formula>(AND((LEFT($L$70,2)="RF"),VALUE(MID($L$70,3,LEN($L$70)))&lt;1))</formula>
    </cfRule>
  </conditionalFormatting>
  <conditionalFormatting sqref="Q77:AU87">
    <cfRule type="notContainsBlanks" dxfId="14" priority="50">
      <formula>LEN(TRIM(Q77))&gt;0</formula>
    </cfRule>
  </conditionalFormatting>
  <conditionalFormatting sqref="Q80:AU83">
    <cfRule type="expression" dxfId="13" priority="63">
      <formula>(AND((LEFT($L$70,2)="HS"),VALUE(MID($L$70,3,LEN($L$70)))&lt;26))</formula>
    </cfRule>
  </conditionalFormatting>
  <conditionalFormatting sqref="Q84:AU85">
    <cfRule type="expression" dxfId="12" priority="62">
      <formula>(AND((LEFT($L$70,2)="HS"),VALUE(MID($L$70,3,LEN($L$70)))&lt;20))</formula>
    </cfRule>
  </conditionalFormatting>
  <conditionalFormatting sqref="Q86:AU87">
    <cfRule type="expression" dxfId="11" priority="52">
      <formula>(AND((LEFT($L$69,2)="RF"),VALUE(MID($L$69,3,LEN($L$69)))&lt;0.9))</formula>
    </cfRule>
    <cfRule type="expression" dxfId="10" priority="53">
      <formula>(AND((LEFT($L$69,2)="HS"),VALUE(MID($L$69,3,LEN($L$69)))&lt;20))</formula>
    </cfRule>
  </conditionalFormatting>
  <conditionalFormatting sqref="W69:W72 AD69:AD72 AJ69:AJ72 AL69:AL72 AN69:AN72">
    <cfRule type="containsBlanks" dxfId="9" priority="70">
      <formula>LEN(TRIM(W69))=0</formula>
    </cfRule>
  </conditionalFormatting>
  <conditionalFormatting sqref="W84:AC85">
    <cfRule type="expression" dxfId="8" priority="48">
      <formula>(AND((LEFT($L$70,2)="HS"),VALUE(MID($L$70,3,LEN($L$70)))&lt;20))</formula>
    </cfRule>
  </conditionalFormatting>
  <conditionalFormatting sqref="W10:AU10">
    <cfRule type="expression" dxfId="7" priority="71" stopIfTrue="1">
      <formula>OR($AP$6="N/A",$AP$6="NA")</formula>
    </cfRule>
    <cfRule type="containsBlanks" dxfId="6" priority="72">
      <formula>LEN(TRIM(W10))=0</formula>
    </cfRule>
  </conditionalFormatting>
  <conditionalFormatting sqref="Z13:AD62">
    <cfRule type="containsBlanks" dxfId="5" priority="13">
      <formula>LEN(TRIM(Z13))=0</formula>
    </cfRule>
  </conditionalFormatting>
  <conditionalFormatting sqref="AC5:AG6 E13:L62 H65 W65">
    <cfRule type="containsBlanks" dxfId="4" priority="37">
      <formula>LEN(TRIM(E5))=0</formula>
    </cfRule>
  </conditionalFormatting>
  <conditionalFormatting sqref="AH93:AH95">
    <cfRule type="containsBlanks" dxfId="3" priority="69">
      <formula>LEN(TRIM(AH93))=0</formula>
    </cfRule>
  </conditionalFormatting>
  <conditionalFormatting sqref="AK13:AK62">
    <cfRule type="containsBlanks" dxfId="2" priority="11">
      <formula>LEN(TRIM(AK13))=0</formula>
    </cfRule>
  </conditionalFormatting>
  <conditionalFormatting sqref="AN65">
    <cfRule type="containsBlanks" dxfId="1" priority="1">
      <formula>LEN(TRIM(AN65))=0</formula>
    </cfRule>
  </conditionalFormatting>
  <conditionalFormatting sqref="AP5:AU5 AP6">
    <cfRule type="containsBlanks" dxfId="0" priority="5">
      <formula>LEN(TRIM(AP5))=0</formula>
    </cfRule>
  </conditionalFormatting>
  <dataValidations count="7">
    <dataValidation type="custom" allowBlank="1" showInputMessage="1" showErrorMessage="1" errorTitle="Invalid Format" error="HSXX or RFX.XX only" sqref="H69:H70" xr:uid="{F88AB4F7-CD3E-479F-876B-24A3D96A55BB}">
      <formula1>OR(UPPER(LEFT(H69,2))="HS",UPPER(LEFT(H69,2))="RF")</formula1>
    </dataValidation>
    <dataValidation type="textLength" allowBlank="1" showInputMessage="1" showErrorMessage="1" errorTitle="Character max" error="20 characters max." sqref="AD69:AD72" xr:uid="{BF0715EC-0641-468F-9259-3C888C4F60DA}">
      <formula1>0</formula1>
      <formula2>20</formula2>
    </dataValidation>
    <dataValidation type="custom" allowBlank="1" showInputMessage="1" showErrorMessage="1" errorTitle="Error" error="Please enter a valid value, three decimal places max." sqref="AJ69:AJ70" xr:uid="{4EEDFAE3-B7DA-4696-96CD-605303E49D69}">
      <formula1>TRUNC(AJ58,3)</formula1>
    </dataValidation>
    <dataValidation type="list" allowBlank="1" showInputMessage="1" showErrorMessage="1" sqref="Q77:Q87 N69:N72" xr:uid="{6A29A042-2AE4-4B46-8658-06FBECF63F41}">
      <formula1>Elements</formula1>
    </dataValidation>
    <dataValidation type="whole" showInputMessage="1" showErrorMessage="1" errorTitle="Exceeds Min/Max" error="Enter a value between 1 and 50." sqref="BB11" xr:uid="{5D5E4F67-FA26-45C0-A7C8-04DC59E60829}">
      <formula1>1</formula1>
      <formula2>50</formula2>
    </dataValidation>
    <dataValidation type="list" allowBlank="1" showInputMessage="1" showErrorMessage="1" sqref="W65" xr:uid="{0BAA4799-F7C7-4F12-8D4D-FF9180930324}">
      <formula1>Design</formula1>
    </dataValidation>
    <dataValidation type="custom" allowBlank="1" showInputMessage="1" showErrorMessage="1" errorTitle="Error" error="Please enter a valid value, three decimal places max." sqref="AJ71:AJ72" xr:uid="{1DE9E5C0-19A8-4508-9C59-9C6A2429E734}">
      <formula1>TRUNC(AJ61,3)</formula1>
    </dataValidation>
  </dataValidations>
  <printOptions horizontalCentered="1" verticalCentered="1"/>
  <pageMargins left="0.7" right="0.7" top="0.5" bottom="0.5" header="0" footer="0"/>
  <pageSetup scale="83" orientation="portrait" blackAndWhite="1" r:id="rId1"/>
  <extLst>
    <ext xmlns:x14="http://schemas.microsoft.com/office/spreadsheetml/2009/9/main" uri="{CCE6A557-97BC-4b89-ADB6-D9C93CAAB3DF}">
      <x14:dataValidations xmlns:xm="http://schemas.microsoft.com/office/excel/2006/main" count="11">
        <x14:dataValidation type="list" allowBlank="1" showInputMessage="1" showErrorMessage="1" xr:uid="{384877B3-F0DD-4E76-B44B-38304694CCCB}">
          <x14:formula1>
            <xm:f>'Look-ups'!$L$2:$L$3</xm:f>
          </x14:formula1>
          <xm:sqref>AL69:AL72 AL77:AM87</xm:sqref>
        </x14:dataValidation>
        <x14:dataValidation type="list" allowBlank="1" showInputMessage="1" showErrorMessage="1" xr:uid="{E53A1BF7-1FC1-4839-A175-52A64FB53E90}">
          <x14:formula1>
            <xm:f>'Look-ups'!$F$2:$F$10</xm:f>
          </x14:formula1>
          <xm:sqref>W77:AC87 W69:W72</xm:sqref>
        </x14:dataValidation>
        <x14:dataValidation type="list" allowBlank="1" showInputMessage="1" showErrorMessage="1" xr:uid="{F51607F3-EBB9-4D33-9177-98034C6D541B}">
          <x14:formula1>
            <xm:f>'Look-ups'!$I$2:$I$9</xm:f>
          </x14:formula1>
          <xm:sqref>AN77:AN87 AN69:AN72</xm:sqref>
        </x14:dataValidation>
        <x14:dataValidation type="list" allowBlank="1" showInputMessage="1" showErrorMessage="1" xr:uid="{9E6A2AC4-9F60-4CF8-A1B6-7FD0ED194C3E}">
          <x14:formula1>
            <xm:f>'Look-ups'!$B$2:$B$19</xm:f>
          </x14:formula1>
          <xm:sqref>E13:E62</xm:sqref>
        </x14:dataValidation>
        <x14:dataValidation type="list" allowBlank="1" showInputMessage="1" showErrorMessage="1" xr:uid="{0266CC4B-6E97-4A03-BD48-05EE2C8041E3}">
          <x14:formula1>
            <xm:f>'Look-ups'!$C$2:$C$67</xm:f>
          </x14:formula1>
          <xm:sqref>L13:L62</xm:sqref>
        </x14:dataValidation>
        <x14:dataValidation type="list" allowBlank="1" showInputMessage="1" showErrorMessage="1" xr:uid="{76CDE755-4057-40C6-B82E-A8197A0265DA}">
          <x14:formula1>
            <xm:f>'Look-ups'!$J$2:$J$8</xm:f>
          </x14:formula1>
          <xm:sqref>AD13:AD62</xm:sqref>
        </x14:dataValidation>
        <x14:dataValidation type="list" allowBlank="1" showInputMessage="1" showErrorMessage="1" xr:uid="{C09A3DEA-A8D0-4F30-97F3-5C6639A5AC6C}">
          <x14:formula1>
            <xm:f>'Look-ups'!$K$2:$K$5</xm:f>
          </x14:formula1>
          <xm:sqref>AK13:AK62</xm:sqref>
        </x14:dataValidation>
        <x14:dataValidation type="list" allowBlank="1" showInputMessage="1" showErrorMessage="1" xr:uid="{D2B20AC6-4414-49A3-8BA0-52073C8B0C6E}">
          <x14:formula1>
            <xm:f>'Look-ups'!$G$2:$G$6</xm:f>
          </x14:formula1>
          <xm:sqref>H65</xm:sqref>
        </x14:dataValidation>
        <x14:dataValidation type="list" allowBlank="1" showInputMessage="1" showErrorMessage="1" xr:uid="{2D43430B-0160-49CD-B745-2DAE92107C76}">
          <x14:formula1>
            <xm:f>'Look-ups'!$B$2:$B$15</xm:f>
          </x14:formula1>
          <xm:sqref>E63</xm:sqref>
        </x14:dataValidation>
        <x14:dataValidation type="list" allowBlank="1" showInputMessage="1" showErrorMessage="1" xr:uid="{B258074D-8313-47F7-8DBB-162D4F96D421}">
          <x14:formula1>
            <xm:f>'Look-ups'!$D$2:$D$77</xm:f>
          </x14:formula1>
          <xm:sqref>AA63</xm:sqref>
        </x14:dataValidation>
        <x14:dataValidation type="list" allowBlank="1" showInputMessage="1" showErrorMessage="1" xr:uid="{A384A959-C659-43E4-A79E-0FF944BD308C}">
          <x14:formula1>
            <xm:f>'Look-ups'!$M$2:$M$13</xm:f>
          </x14:formula1>
          <xm:sqref>G10:U10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FB47-2D39-4C55-A37B-FAA2763FBB2F}">
  <dimension ref="B1:M83"/>
  <sheetViews>
    <sheetView topLeftCell="E1" workbookViewId="0">
      <selection activeCell="I16" sqref="I16"/>
    </sheetView>
  </sheetViews>
  <sheetFormatPr defaultRowHeight="12.75" x14ac:dyDescent="0.2"/>
  <cols>
    <col min="2" max="2" width="15.5703125" bestFit="1" customWidth="1"/>
    <col min="3" max="3" width="25.5703125" bestFit="1" customWidth="1"/>
    <col min="4" max="4" width="37.42578125" bestFit="1" customWidth="1"/>
    <col min="5" max="5" width="26.42578125" customWidth="1"/>
    <col min="6" max="6" width="22.85546875" customWidth="1"/>
    <col min="7" max="7" width="19.140625" customWidth="1"/>
    <col min="8" max="8" width="12.7109375" bestFit="1" customWidth="1"/>
    <col min="9" max="9" width="22.140625" bestFit="1" customWidth="1"/>
    <col min="10" max="10" width="25" bestFit="1" customWidth="1"/>
    <col min="11" max="11" width="28.7109375" bestFit="1" customWidth="1"/>
  </cols>
  <sheetData>
    <row r="1" spans="2:13" x14ac:dyDescent="0.2">
      <c r="B1" s="1" t="s">
        <v>21</v>
      </c>
      <c r="C1" s="1" t="s">
        <v>150</v>
      </c>
      <c r="D1" s="1" t="s">
        <v>151</v>
      </c>
      <c r="E1" s="1" t="s">
        <v>119</v>
      </c>
      <c r="F1" s="1" t="s">
        <v>120</v>
      </c>
      <c r="G1" s="1" t="s">
        <v>105</v>
      </c>
      <c r="H1" s="1" t="s">
        <v>281</v>
      </c>
      <c r="I1" s="1" t="s">
        <v>241</v>
      </c>
      <c r="J1" s="1" t="s">
        <v>251</v>
      </c>
      <c r="K1" s="1" t="s">
        <v>259</v>
      </c>
      <c r="M1" s="1" t="s">
        <v>132</v>
      </c>
    </row>
    <row r="2" spans="2:13" ht="15" x14ac:dyDescent="0.25">
      <c r="B2" t="s">
        <v>7</v>
      </c>
      <c r="C2" t="s">
        <v>197</v>
      </c>
      <c r="D2" t="s">
        <v>24</v>
      </c>
      <c r="E2" s="30" t="s">
        <v>159</v>
      </c>
      <c r="F2" t="s">
        <v>136</v>
      </c>
      <c r="G2" s="30" t="s">
        <v>128</v>
      </c>
      <c r="H2" t="s">
        <v>133</v>
      </c>
      <c r="I2" s="31" t="s">
        <v>247</v>
      </c>
      <c r="J2" t="s">
        <v>253</v>
      </c>
      <c r="K2" t="s">
        <v>260</v>
      </c>
      <c r="L2" t="s">
        <v>264</v>
      </c>
      <c r="M2" t="s">
        <v>282</v>
      </c>
    </row>
    <row r="3" spans="2:13" ht="15" x14ac:dyDescent="0.25">
      <c r="B3" t="s">
        <v>8</v>
      </c>
      <c r="C3" t="s">
        <v>205</v>
      </c>
      <c r="D3" t="s">
        <v>25</v>
      </c>
      <c r="E3" s="30" t="s">
        <v>23</v>
      </c>
      <c r="F3" t="s">
        <v>135</v>
      </c>
      <c r="G3" s="30" t="s">
        <v>129</v>
      </c>
      <c r="H3" t="s">
        <v>125</v>
      </c>
      <c r="I3" s="31" t="s">
        <v>242</v>
      </c>
      <c r="J3" t="s">
        <v>254</v>
      </c>
      <c r="K3" t="s">
        <v>261</v>
      </c>
      <c r="L3" t="s">
        <v>265</v>
      </c>
      <c r="M3" t="s">
        <v>283</v>
      </c>
    </row>
    <row r="4" spans="2:13" ht="15" x14ac:dyDescent="0.25">
      <c r="B4" t="s">
        <v>9</v>
      </c>
      <c r="C4" t="s">
        <v>206</v>
      </c>
      <c r="D4" t="s">
        <v>26</v>
      </c>
      <c r="E4" s="30" t="s">
        <v>160</v>
      </c>
      <c r="F4" t="s">
        <v>146</v>
      </c>
      <c r="G4" s="30" t="s">
        <v>177</v>
      </c>
      <c r="I4" s="31" t="s">
        <v>243</v>
      </c>
      <c r="J4" t="s">
        <v>255</v>
      </c>
      <c r="K4" t="s">
        <v>262</v>
      </c>
      <c r="M4" t="s">
        <v>284</v>
      </c>
    </row>
    <row r="5" spans="2:13" ht="15" x14ac:dyDescent="0.25">
      <c r="B5" t="s">
        <v>10</v>
      </c>
      <c r="C5" t="s">
        <v>196</v>
      </c>
      <c r="D5" t="s">
        <v>27</v>
      </c>
      <c r="E5" s="30" t="s">
        <v>161</v>
      </c>
      <c r="F5" t="s">
        <v>233</v>
      </c>
      <c r="G5" s="30" t="s">
        <v>178</v>
      </c>
      <c r="I5" s="31" t="s">
        <v>244</v>
      </c>
      <c r="J5" t="s">
        <v>252</v>
      </c>
      <c r="K5" t="s">
        <v>263</v>
      </c>
      <c r="M5" t="s">
        <v>285</v>
      </c>
    </row>
    <row r="6" spans="2:13" ht="15" x14ac:dyDescent="0.25">
      <c r="B6" t="s">
        <v>11</v>
      </c>
      <c r="C6" t="s">
        <v>204</v>
      </c>
      <c r="D6" t="s">
        <v>28</v>
      </c>
      <c r="E6" s="30" t="s">
        <v>162</v>
      </c>
      <c r="F6" t="s">
        <v>137</v>
      </c>
      <c r="G6" s="30" t="s">
        <v>297</v>
      </c>
      <c r="I6" s="31" t="s">
        <v>245</v>
      </c>
      <c r="J6" t="s">
        <v>256</v>
      </c>
      <c r="M6" t="s">
        <v>125</v>
      </c>
    </row>
    <row r="7" spans="2:13" ht="15" x14ac:dyDescent="0.25">
      <c r="B7" t="s">
        <v>12</v>
      </c>
      <c r="C7" t="s">
        <v>208</v>
      </c>
      <c r="D7" t="s">
        <v>29</v>
      </c>
      <c r="E7" s="30" t="s">
        <v>163</v>
      </c>
      <c r="F7" t="s">
        <v>147</v>
      </c>
      <c r="G7" s="30"/>
      <c r="I7" s="31" t="s">
        <v>246</v>
      </c>
      <c r="J7" t="s">
        <v>257</v>
      </c>
      <c r="M7" t="s">
        <v>286</v>
      </c>
    </row>
    <row r="8" spans="2:13" ht="15" x14ac:dyDescent="0.25">
      <c r="B8" t="s">
        <v>13</v>
      </c>
      <c r="C8" t="s">
        <v>209</v>
      </c>
      <c r="D8" t="s">
        <v>30</v>
      </c>
      <c r="E8" s="30" t="s">
        <v>164</v>
      </c>
      <c r="F8" t="s">
        <v>138</v>
      </c>
      <c r="I8" s="31" t="s">
        <v>249</v>
      </c>
      <c r="J8" t="s">
        <v>258</v>
      </c>
      <c r="M8" t="s">
        <v>287</v>
      </c>
    </row>
    <row r="9" spans="2:13" ht="15" x14ac:dyDescent="0.25">
      <c r="B9" t="s">
        <v>14</v>
      </c>
      <c r="C9" t="s">
        <v>225</v>
      </c>
      <c r="D9" t="s">
        <v>31</v>
      </c>
      <c r="E9" s="30" t="s">
        <v>165</v>
      </c>
      <c r="F9" t="s">
        <v>234</v>
      </c>
      <c r="G9" s="30"/>
      <c r="I9" s="31" t="s">
        <v>248</v>
      </c>
      <c r="M9" t="s">
        <v>133</v>
      </c>
    </row>
    <row r="10" spans="2:13" ht="15" x14ac:dyDescent="0.25">
      <c r="B10" t="s">
        <v>15</v>
      </c>
      <c r="C10" t="s">
        <v>207</v>
      </c>
      <c r="D10" t="s">
        <v>32</v>
      </c>
      <c r="E10" s="30" t="s">
        <v>166</v>
      </c>
      <c r="F10" t="s">
        <v>224</v>
      </c>
      <c r="G10" s="30"/>
      <c r="I10" s="31"/>
      <c r="M10" t="s">
        <v>288</v>
      </c>
    </row>
    <row r="11" spans="2:13" ht="15" x14ac:dyDescent="0.25">
      <c r="B11" t="s">
        <v>16</v>
      </c>
      <c r="C11" t="s">
        <v>190</v>
      </c>
      <c r="D11" t="s">
        <v>33</v>
      </c>
      <c r="E11" s="30" t="s">
        <v>167</v>
      </c>
      <c r="M11" t="s">
        <v>289</v>
      </c>
    </row>
    <row r="12" spans="2:13" ht="15" x14ac:dyDescent="0.25">
      <c r="B12" t="s">
        <v>17</v>
      </c>
      <c r="C12" t="s">
        <v>217</v>
      </c>
      <c r="D12" t="s">
        <v>34</v>
      </c>
      <c r="E12" s="30" t="s">
        <v>168</v>
      </c>
      <c r="G12" s="30"/>
      <c r="I12" s="31"/>
      <c r="M12" t="s">
        <v>290</v>
      </c>
    </row>
    <row r="13" spans="2:13" ht="15" x14ac:dyDescent="0.25">
      <c r="B13" t="s">
        <v>18</v>
      </c>
      <c r="C13" t="s">
        <v>218</v>
      </c>
      <c r="D13" t="s">
        <v>35</v>
      </c>
      <c r="E13" s="30" t="s">
        <v>169</v>
      </c>
      <c r="G13" s="30"/>
      <c r="M13" t="s">
        <v>291</v>
      </c>
    </row>
    <row r="14" spans="2:13" ht="15" x14ac:dyDescent="0.25">
      <c r="B14" t="s">
        <v>179</v>
      </c>
      <c r="C14" t="s">
        <v>203</v>
      </c>
      <c r="D14" t="s">
        <v>226</v>
      </c>
      <c r="E14" s="30" t="s">
        <v>170</v>
      </c>
    </row>
    <row r="15" spans="2:13" ht="15" x14ac:dyDescent="0.25">
      <c r="B15" t="s">
        <v>180</v>
      </c>
      <c r="C15" t="s">
        <v>212</v>
      </c>
      <c r="D15" t="s">
        <v>227</v>
      </c>
      <c r="E15" s="30" t="s">
        <v>171</v>
      </c>
    </row>
    <row r="16" spans="2:13" ht="15" x14ac:dyDescent="0.25">
      <c r="B16" t="s">
        <v>19</v>
      </c>
      <c r="C16" t="s">
        <v>201</v>
      </c>
      <c r="D16" t="s">
        <v>36</v>
      </c>
      <c r="E16" s="30" t="s">
        <v>172</v>
      </c>
    </row>
    <row r="17" spans="2:5" ht="15" x14ac:dyDescent="0.25">
      <c r="B17" t="s">
        <v>181</v>
      </c>
      <c r="C17" t="s">
        <v>211</v>
      </c>
      <c r="D17" t="s">
        <v>228</v>
      </c>
      <c r="E17" s="30" t="s">
        <v>173</v>
      </c>
    </row>
    <row r="18" spans="2:5" ht="15" x14ac:dyDescent="0.25">
      <c r="B18" t="s">
        <v>182</v>
      </c>
      <c r="C18" t="s">
        <v>210</v>
      </c>
      <c r="D18" t="s">
        <v>229</v>
      </c>
      <c r="E18" s="30" t="s">
        <v>174</v>
      </c>
    </row>
    <row r="19" spans="2:5" ht="15" x14ac:dyDescent="0.25">
      <c r="B19" t="s">
        <v>20</v>
      </c>
      <c r="C19" t="s">
        <v>192</v>
      </c>
      <c r="D19" t="s">
        <v>37</v>
      </c>
      <c r="E19" s="30" t="s">
        <v>175</v>
      </c>
    </row>
    <row r="20" spans="2:5" ht="15" x14ac:dyDescent="0.25">
      <c r="C20" t="s">
        <v>216</v>
      </c>
      <c r="D20" t="s">
        <v>38</v>
      </c>
      <c r="E20" s="30" t="s">
        <v>176</v>
      </c>
    </row>
    <row r="21" spans="2:5" ht="15" x14ac:dyDescent="0.25">
      <c r="C21" t="s">
        <v>214</v>
      </c>
      <c r="D21" t="s">
        <v>39</v>
      </c>
      <c r="E21" s="30" t="s">
        <v>134</v>
      </c>
    </row>
    <row r="22" spans="2:5" x14ac:dyDescent="0.2">
      <c r="C22" t="s">
        <v>215</v>
      </c>
      <c r="D22" t="s">
        <v>40</v>
      </c>
    </row>
    <row r="23" spans="2:5" x14ac:dyDescent="0.2">
      <c r="C23" t="s">
        <v>191</v>
      </c>
      <c r="D23" t="s">
        <v>41</v>
      </c>
    </row>
    <row r="24" spans="2:5" x14ac:dyDescent="0.2">
      <c r="C24" t="s">
        <v>183</v>
      </c>
      <c r="D24" t="s">
        <v>42</v>
      </c>
    </row>
    <row r="25" spans="2:5" x14ac:dyDescent="0.2">
      <c r="C25" t="s">
        <v>213</v>
      </c>
      <c r="D25" t="s">
        <v>43</v>
      </c>
    </row>
    <row r="26" spans="2:5" x14ac:dyDescent="0.2">
      <c r="C26" t="s">
        <v>188</v>
      </c>
      <c r="D26" t="s">
        <v>44</v>
      </c>
    </row>
    <row r="27" spans="2:5" x14ac:dyDescent="0.2">
      <c r="C27" t="s">
        <v>195</v>
      </c>
      <c r="D27" t="s">
        <v>45</v>
      </c>
    </row>
    <row r="28" spans="2:5" x14ac:dyDescent="0.2">
      <c r="C28" t="s">
        <v>194</v>
      </c>
      <c r="D28" t="s">
        <v>46</v>
      </c>
    </row>
    <row r="29" spans="2:5" x14ac:dyDescent="0.2">
      <c r="C29" t="s">
        <v>193</v>
      </c>
      <c r="D29" t="s">
        <v>47</v>
      </c>
    </row>
    <row r="30" spans="2:5" x14ac:dyDescent="0.2">
      <c r="C30" t="s">
        <v>189</v>
      </c>
      <c r="D30" t="s">
        <v>48</v>
      </c>
    </row>
    <row r="31" spans="2:5" x14ac:dyDescent="0.2">
      <c r="C31" t="s">
        <v>198</v>
      </c>
      <c r="D31" t="s">
        <v>49</v>
      </c>
    </row>
    <row r="32" spans="2:5" x14ac:dyDescent="0.2">
      <c r="C32" t="s">
        <v>200</v>
      </c>
      <c r="D32" t="s">
        <v>50</v>
      </c>
    </row>
    <row r="33" spans="3:4" x14ac:dyDescent="0.2">
      <c r="C33" t="s">
        <v>219</v>
      </c>
      <c r="D33" t="s">
        <v>51</v>
      </c>
    </row>
    <row r="34" spans="3:4" x14ac:dyDescent="0.2">
      <c r="C34" t="s">
        <v>199</v>
      </c>
      <c r="D34" t="s">
        <v>52</v>
      </c>
    </row>
    <row r="35" spans="3:4" x14ac:dyDescent="0.2">
      <c r="C35" t="s">
        <v>224</v>
      </c>
      <c r="D35" t="s">
        <v>53</v>
      </c>
    </row>
    <row r="36" spans="3:4" x14ac:dyDescent="0.2">
      <c r="C36" t="s">
        <v>222</v>
      </c>
      <c r="D36" t="s">
        <v>54</v>
      </c>
    </row>
    <row r="37" spans="3:4" x14ac:dyDescent="0.2">
      <c r="C37" t="s">
        <v>223</v>
      </c>
      <c r="D37" t="s">
        <v>55</v>
      </c>
    </row>
    <row r="38" spans="3:4" x14ac:dyDescent="0.2">
      <c r="C38" t="s">
        <v>221</v>
      </c>
      <c r="D38" t="s">
        <v>56</v>
      </c>
    </row>
    <row r="39" spans="3:4" x14ac:dyDescent="0.2">
      <c r="C39" t="s">
        <v>220</v>
      </c>
      <c r="D39" t="s">
        <v>57</v>
      </c>
    </row>
    <row r="40" spans="3:4" x14ac:dyDescent="0.2">
      <c r="C40" t="s">
        <v>184</v>
      </c>
      <c r="D40" t="s">
        <v>58</v>
      </c>
    </row>
    <row r="41" spans="3:4" x14ac:dyDescent="0.2">
      <c r="C41" t="s">
        <v>202</v>
      </c>
      <c r="D41" t="s">
        <v>59</v>
      </c>
    </row>
    <row r="42" spans="3:4" x14ac:dyDescent="0.2">
      <c r="C42" t="s">
        <v>187</v>
      </c>
      <c r="D42" t="s">
        <v>60</v>
      </c>
    </row>
    <row r="43" spans="3:4" x14ac:dyDescent="0.2">
      <c r="C43" t="s">
        <v>185</v>
      </c>
      <c r="D43" t="s">
        <v>230</v>
      </c>
    </row>
    <row r="44" spans="3:4" x14ac:dyDescent="0.2">
      <c r="C44" t="s">
        <v>186</v>
      </c>
      <c r="D44" t="s">
        <v>61</v>
      </c>
    </row>
    <row r="45" spans="3:4" x14ac:dyDescent="0.2">
      <c r="D45" t="s">
        <v>62</v>
      </c>
    </row>
    <row r="46" spans="3:4" x14ac:dyDescent="0.2">
      <c r="D46" t="s">
        <v>63</v>
      </c>
    </row>
    <row r="47" spans="3:4" x14ac:dyDescent="0.2">
      <c r="D47" t="s">
        <v>64</v>
      </c>
    </row>
    <row r="48" spans="3:4" x14ac:dyDescent="0.2">
      <c r="D48" t="s">
        <v>65</v>
      </c>
    </row>
    <row r="49" spans="4:4" x14ac:dyDescent="0.2">
      <c r="D49" t="s">
        <v>66</v>
      </c>
    </row>
    <row r="50" spans="4:4" x14ac:dyDescent="0.2">
      <c r="D50" t="s">
        <v>67</v>
      </c>
    </row>
    <row r="51" spans="4:4" x14ac:dyDescent="0.2">
      <c r="D51" t="s">
        <v>68</v>
      </c>
    </row>
    <row r="52" spans="4:4" x14ac:dyDescent="0.2">
      <c r="D52" t="s">
        <v>69</v>
      </c>
    </row>
    <row r="53" spans="4:4" x14ac:dyDescent="0.2">
      <c r="D53" t="s">
        <v>70</v>
      </c>
    </row>
    <row r="54" spans="4:4" x14ac:dyDescent="0.2">
      <c r="D54" t="s">
        <v>71</v>
      </c>
    </row>
    <row r="55" spans="4:4" x14ac:dyDescent="0.2">
      <c r="D55" t="s">
        <v>72</v>
      </c>
    </row>
    <row r="56" spans="4:4" x14ac:dyDescent="0.2">
      <c r="D56" t="s">
        <v>73</v>
      </c>
    </row>
    <row r="57" spans="4:4" x14ac:dyDescent="0.2">
      <c r="D57" t="s">
        <v>74</v>
      </c>
    </row>
    <row r="58" spans="4:4" x14ac:dyDescent="0.2">
      <c r="D58" t="s">
        <v>75</v>
      </c>
    </row>
    <row r="59" spans="4:4" x14ac:dyDescent="0.2">
      <c r="D59" t="s">
        <v>76</v>
      </c>
    </row>
    <row r="60" spans="4:4" x14ac:dyDescent="0.2">
      <c r="D60" t="s">
        <v>77</v>
      </c>
    </row>
    <row r="61" spans="4:4" x14ac:dyDescent="0.2">
      <c r="D61" t="s">
        <v>78</v>
      </c>
    </row>
    <row r="62" spans="4:4" x14ac:dyDescent="0.2">
      <c r="D62" t="s">
        <v>79</v>
      </c>
    </row>
    <row r="63" spans="4:4" x14ac:dyDescent="0.2">
      <c r="D63" t="s">
        <v>80</v>
      </c>
    </row>
    <row r="64" spans="4:4" x14ac:dyDescent="0.2">
      <c r="D64" t="s">
        <v>81</v>
      </c>
    </row>
    <row r="65" spans="4:4" x14ac:dyDescent="0.2">
      <c r="D65" t="s">
        <v>82</v>
      </c>
    </row>
    <row r="66" spans="4:4" x14ac:dyDescent="0.2">
      <c r="D66" t="s">
        <v>83</v>
      </c>
    </row>
    <row r="67" spans="4:4" x14ac:dyDescent="0.2">
      <c r="D67" t="s">
        <v>84</v>
      </c>
    </row>
    <row r="68" spans="4:4" x14ac:dyDescent="0.2">
      <c r="D68" t="s">
        <v>85</v>
      </c>
    </row>
    <row r="69" spans="4:4" x14ac:dyDescent="0.2">
      <c r="D69" t="s">
        <v>86</v>
      </c>
    </row>
    <row r="70" spans="4:4" x14ac:dyDescent="0.2">
      <c r="D70" t="s">
        <v>87</v>
      </c>
    </row>
    <row r="71" spans="4:4" x14ac:dyDescent="0.2">
      <c r="D71" t="s">
        <v>88</v>
      </c>
    </row>
    <row r="72" spans="4:4" x14ac:dyDescent="0.2">
      <c r="D72" t="s">
        <v>89</v>
      </c>
    </row>
    <row r="73" spans="4:4" x14ac:dyDescent="0.2">
      <c r="D73" t="s">
        <v>90</v>
      </c>
    </row>
    <row r="74" spans="4:4" x14ac:dyDescent="0.2">
      <c r="D74" t="s">
        <v>91</v>
      </c>
    </row>
    <row r="75" spans="4:4" x14ac:dyDescent="0.2">
      <c r="D75" t="s">
        <v>92</v>
      </c>
    </row>
    <row r="76" spans="4:4" x14ac:dyDescent="0.2">
      <c r="D76" t="s">
        <v>93</v>
      </c>
    </row>
    <row r="77" spans="4:4" x14ac:dyDescent="0.2">
      <c r="D77" t="s">
        <v>94</v>
      </c>
    </row>
    <row r="78" spans="4:4" x14ac:dyDescent="0.2">
      <c r="D78" t="s">
        <v>95</v>
      </c>
    </row>
    <row r="79" spans="4:4" x14ac:dyDescent="0.2">
      <c r="D79" t="s">
        <v>96</v>
      </c>
    </row>
    <row r="80" spans="4:4" x14ac:dyDescent="0.2">
      <c r="D80" t="s">
        <v>97</v>
      </c>
    </row>
    <row r="81" spans="4:4" x14ac:dyDescent="0.2">
      <c r="D81" t="s">
        <v>60</v>
      </c>
    </row>
    <row r="82" spans="4:4" x14ac:dyDescent="0.2">
      <c r="D82" t="s">
        <v>231</v>
      </c>
    </row>
    <row r="83" spans="4:4" x14ac:dyDescent="0.2">
      <c r="D83" t="s">
        <v>232</v>
      </c>
    </row>
  </sheetData>
  <sortState xmlns:xlrd2="http://schemas.microsoft.com/office/spreadsheetml/2017/richdata2" ref="D2:D77">
    <sortCondition ref="D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F54288C657724180ED1312F00F45E4" ma:contentTypeVersion="1" ma:contentTypeDescription="Create a new document." ma:contentTypeScope="" ma:versionID="bb5a3f6e397b1690cf6564841654f2a0">
  <xsd:schema xmlns:xsd="http://www.w3.org/2001/XMLSchema" xmlns:xs="http://www.w3.org/2001/XMLSchema" xmlns:p="http://schemas.microsoft.com/office/2006/metadata/properties" xmlns:ns2="a8b72882-1d02-4704-8464-4e9c6e9dc531" targetNamespace="http://schemas.microsoft.com/office/2006/metadata/properties" ma:root="true" ma:fieldsID="5705412253ba870b06423a56f97807aa" ns2:_="">
    <xsd:import namespace="a8b72882-1d02-4704-8464-4e9c6e9dc53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A74399-8EB1-4991-BF12-FBD37FAC0316}">
  <ds:schemaRefs>
    <ds:schemaRef ds:uri="http://schemas.microsoft.com/sharepoint/v3/contenttype/forms"/>
  </ds:schemaRefs>
</ds:datastoreItem>
</file>

<file path=customXml/itemProps2.xml><?xml version="1.0" encoding="utf-8"?>
<ds:datastoreItem xmlns:ds="http://schemas.openxmlformats.org/officeDocument/2006/customXml" ds:itemID="{F846C780-B89D-45C3-9F6A-72004CEA3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72882-1d02-4704-8464-4e9c6e9dc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BA0FF0-FC57-4FCA-976C-A38A496EC3E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LoadRatingSummary</vt:lpstr>
      <vt:lpstr>Look-ups</vt:lpstr>
      <vt:lpstr>Basis</vt:lpstr>
      <vt:lpstr>Construction</vt:lpstr>
      <vt:lpstr>Design</vt:lpstr>
      <vt:lpstr>Elements</vt:lpstr>
      <vt:lpstr>ForceEffects</vt:lpstr>
      <vt:lpstr>Materials</vt:lpstr>
      <vt:lpstr>LoadRatingSummary!Print_Area</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KELLY C</dc:creator>
  <cp:lastModifiedBy>Pence, Alex W - DOT</cp:lastModifiedBy>
  <cp:lastPrinted>2026-07-07T20:18:57Z</cp:lastPrinted>
  <dcterms:created xsi:type="dcterms:W3CDTF">2020-03-18T14:09:58Z</dcterms:created>
  <dcterms:modified xsi:type="dcterms:W3CDTF">2026-07-07T20:33:26Z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0x01010084F54288C657724180ED1312F00F45E4</vt:lpwstr>
  </property>
</Properties>
</file>