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525" windowHeight="11805" activeTab="0"/>
  </bookViews>
  <sheets>
    <sheet name="NEW" sheetId="1" r:id="rId1"/>
    <sheet name="EXTENSIONS" sheetId="2" r:id="rId2"/>
    <sheet name="PIPES" sheetId="3" r:id="rId3"/>
    <sheet name="PRECAST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'EXTENSIONS'!$A$1:$Q$75</definedName>
    <definedName name="_xlnm.Print_Area" localSheetId="0">'NEW'!$A$1:$Q$76</definedName>
    <definedName name="_xlnm.Print_Area" localSheetId="2">'PIPES'!$A$1:$Q$34</definedName>
    <definedName name="_xlnm.Print_Area" localSheetId="3">'PRECAST'!$A$1:$R$33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  <definedName name="_xlnm.Print_Titles" localSheetId="3">'PRECAST'!$1:$9</definedName>
  </definedNames>
  <calcPr fullCalcOnLoad="1"/>
</workbook>
</file>

<file path=xl/sharedStrings.xml><?xml version="1.0" encoding="utf-8"?>
<sst xmlns="http://schemas.openxmlformats.org/spreadsheetml/2006/main" count="369" uniqueCount="102">
  <si>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</si>
  <si>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</si>
  <si>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</si>
  <si>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</si>
  <si>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</si>
  <si>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</si>
  <si>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</si>
  <si>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</si>
  <si>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</si>
  <si>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</si>
  <si>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</si>
  <si>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</si>
  <si>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</si>
  <si>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</si>
  <si>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</si>
  <si>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</si>
  <si>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</si>
  <si>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</si>
  <si>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</si>
  <si>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</si>
  <si>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</si>
  <si>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</si>
  <si>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</si>
  <si>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</si>
  <si>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</si>
  <si>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</si>
  <si>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</si>
  <si>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</si>
  <si>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</si>
  <si>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</si>
  <si>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</si>
  <si>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</si>
  <si>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</si>
  <si>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</si>
  <si>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</si>
  <si>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</si>
  <si>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</si>
  <si>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</si>
  <si>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</si>
  <si>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</si>
  <si>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</si>
  <si>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2011 YEAR END COST SUMMARY</t>
  </si>
  <si>
    <t>B-62-01</t>
  </si>
  <si>
    <t>10'-0"</t>
  </si>
  <si>
    <t>8'-0"</t>
  </si>
  <si>
    <t>B-62-02</t>
  </si>
  <si>
    <t>7'-0"</t>
  </si>
  <si>
    <t>B-62-03</t>
  </si>
  <si>
    <t>B-62-04</t>
  </si>
  <si>
    <t>6'-0"</t>
  </si>
  <si>
    <t>C-62-02</t>
  </si>
  <si>
    <t>5'-0"</t>
  </si>
  <si>
    <t>C-62-03</t>
  </si>
  <si>
    <t>3'-6"</t>
  </si>
  <si>
    <t>C-62-04</t>
  </si>
  <si>
    <t>4'-0"</t>
  </si>
  <si>
    <t>C-62-05</t>
  </si>
  <si>
    <t>12'-0"</t>
  </si>
  <si>
    <t>C-62-09</t>
  </si>
  <si>
    <t>C-62-12</t>
  </si>
  <si>
    <t>C-30-04</t>
  </si>
  <si>
    <t>B-4-111</t>
  </si>
  <si>
    <t>9'-0"</t>
  </si>
  <si>
    <t>C-36-1024</t>
  </si>
  <si>
    <t>B-40-12</t>
  </si>
  <si>
    <t>8'-3"</t>
  </si>
  <si>
    <t>B-41-6</t>
  </si>
  <si>
    <t>B-41-281</t>
  </si>
  <si>
    <t>1 PIPE</t>
  </si>
  <si>
    <t>3 PIPES</t>
  </si>
  <si>
    <t>2 PIPES</t>
  </si>
  <si>
    <t>.</t>
  </si>
  <si>
    <t>C-30-41</t>
  </si>
  <si>
    <t>C-71-40</t>
  </si>
  <si>
    <t>B-5-602</t>
  </si>
  <si>
    <t>11'-0"</t>
  </si>
  <si>
    <t>B-44-22</t>
  </si>
  <si>
    <t>11'-2 1/2"</t>
  </si>
  <si>
    <t>B-53-282</t>
  </si>
  <si>
    <t>13'-0"</t>
  </si>
  <si>
    <t>C-59-110</t>
  </si>
  <si>
    <t>14'-0"</t>
  </si>
  <si>
    <t>C-59-111</t>
  </si>
  <si>
    <t>16'-0"</t>
  </si>
  <si>
    <t>B-71-35</t>
  </si>
  <si>
    <t>C-71-39</t>
  </si>
  <si>
    <t>C-1-10</t>
  </si>
  <si>
    <t>15'-0"</t>
  </si>
  <si>
    <t>PIRECAST  BOX  CULVERTS</t>
  </si>
  <si>
    <t>B-5-643</t>
  </si>
  <si>
    <t>4 Cells</t>
  </si>
  <si>
    <t>10'-0"x6'-0"</t>
  </si>
  <si>
    <t>B-5-690</t>
  </si>
  <si>
    <t>B-5-691</t>
  </si>
  <si>
    <t>B-5-692</t>
  </si>
  <si>
    <t>C-5-814</t>
  </si>
  <si>
    <t>6'-7"</t>
  </si>
  <si>
    <t>B-66-649</t>
  </si>
  <si>
    <t>6'-6"</t>
  </si>
  <si>
    <t>6'-5"</t>
  </si>
  <si>
    <t>C-51-25</t>
  </si>
  <si>
    <t>B-67-90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</si>
</sst>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  <numFmt numFmtId="173" formatCode="[$-409]dddd\,\ mmmm\ d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b/>
      <sz val="8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1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164" fontId="14" fillId="0" borderId="11" xfId="0" applyNumberFormat="1" applyFont="1" applyBorder="1" applyAlignment="1" applyProtection="1">
      <alignment/>
      <protection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22" xfId="0" applyBorder="1" applyAlignment="1">
      <alignment/>
    </xf>
    <xf numFmtId="14" fontId="0" fillId="0" borderId="22" xfId="0" applyBorder="1" applyAlignment="1">
      <alignment horizontal="centerContinuous"/>
    </xf>
    <xf numFmtId="14" fontId="0" fillId="0" borderId="22" xfId="0" applyFont="1" applyBorder="1" applyAlignment="1">
      <alignment/>
    </xf>
    <xf numFmtId="168" fontId="0" fillId="0" borderId="22" xfId="42" applyNumberFormat="1" applyFont="1" applyBorder="1" applyAlignment="1">
      <alignment/>
    </xf>
    <xf numFmtId="2" fontId="0" fillId="0" borderId="22" xfId="0" applyNumberFormat="1" applyBorder="1" applyAlignment="1">
      <alignment/>
    </xf>
    <xf numFmtId="14" fontId="0" fillId="0" borderId="40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42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14" fontId="0" fillId="0" borderId="26" xfId="0" applyNumberFormat="1" applyBorder="1" applyAlignment="1">
      <alignment horizontal="left"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1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1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42" applyNumberFormat="1" applyFont="1" applyBorder="1" applyAlignment="1">
      <alignment/>
    </xf>
    <xf numFmtId="4" fontId="0" fillId="0" borderId="40" xfId="42" applyNumberFormat="1" applyFont="1" applyBorder="1" applyAlignment="1">
      <alignment/>
    </xf>
    <xf numFmtId="3" fontId="0" fillId="0" borderId="22" xfId="42" applyNumberFormat="1" applyFont="1" applyBorder="1" applyAlignment="1">
      <alignment horizontal="centerContinuous"/>
    </xf>
    <xf numFmtId="164" fontId="16" fillId="0" borderId="38" xfId="0" applyNumberFormat="1" applyFont="1" applyBorder="1" applyAlignment="1" applyProtection="1">
      <alignment/>
      <protection/>
    </xf>
    <xf numFmtId="164" fontId="16" fillId="0" borderId="17" xfId="0" applyNumberFormat="1" applyFont="1" applyBorder="1" applyAlignment="1" applyProtection="1">
      <alignment/>
      <protection/>
    </xf>
    <xf numFmtId="3" fontId="0" fillId="0" borderId="2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4" fontId="0" fillId="0" borderId="40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1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14" fontId="0" fillId="0" borderId="45" xfId="0" applyBorder="1" applyAlignment="1">
      <alignment/>
    </xf>
    <xf numFmtId="3" fontId="0" fillId="0" borderId="45" xfId="0" applyNumberFormat="1" applyBorder="1" applyAlignment="1">
      <alignment horizontal="centerContinuous"/>
    </xf>
    <xf numFmtId="3" fontId="0" fillId="0" borderId="45" xfId="42" applyNumberFormat="1" applyFont="1" applyBorder="1" applyAlignment="1">
      <alignment/>
    </xf>
    <xf numFmtId="3" fontId="0" fillId="0" borderId="45" xfId="0" applyNumberFormat="1" applyBorder="1" applyAlignment="1">
      <alignment/>
    </xf>
    <xf numFmtId="14" fontId="0" fillId="0" borderId="46" xfId="0" applyNumberFormat="1" applyBorder="1" applyAlignment="1" applyProtection="1">
      <alignment horizontal="left"/>
      <protection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 applyProtection="1">
      <alignment horizontal="centerContinuous"/>
      <protection/>
    </xf>
    <xf numFmtId="3" fontId="0" fillId="0" borderId="26" xfId="0" applyNumberFormat="1" applyBorder="1" applyAlignment="1">
      <alignment horizontal="centerContinuous"/>
    </xf>
    <xf numFmtId="2" fontId="0" fillId="0" borderId="40" xfId="0" applyNumberFormat="1" applyBorder="1" applyAlignment="1">
      <alignment/>
    </xf>
    <xf numFmtId="3" fontId="0" fillId="0" borderId="46" xfId="0" applyNumberFormat="1" applyBorder="1" applyAlignment="1">
      <alignment horizontal="centerContinuous"/>
    </xf>
    <xf numFmtId="4" fontId="0" fillId="0" borderId="47" xfId="42" applyNumberFormat="1" applyFont="1" applyBorder="1" applyAlignment="1">
      <alignment/>
    </xf>
    <xf numFmtId="3" fontId="0" fillId="0" borderId="26" xfId="0" applyNumberFormat="1" applyBorder="1" applyAlignment="1">
      <alignment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4" fontId="0" fillId="0" borderId="47" xfId="0" applyNumberFormat="1" applyBorder="1" applyAlignment="1">
      <alignment/>
    </xf>
    <xf numFmtId="43" fontId="0" fillId="0" borderId="48" xfId="42" applyFont="1" applyBorder="1" applyAlignment="1">
      <alignment/>
    </xf>
    <xf numFmtId="43" fontId="0" fillId="0" borderId="40" xfId="42" applyFont="1" applyBorder="1" applyAlignment="1">
      <alignment/>
    </xf>
    <xf numFmtId="1" fontId="0" fillId="0" borderId="22" xfId="0" applyNumberFormat="1" applyBorder="1" applyAlignment="1">
      <alignment horizontal="center"/>
    </xf>
    <xf numFmtId="14" fontId="0" fillId="0" borderId="49" xfId="0" applyNumberFormat="1" applyBorder="1" applyAlignment="1" applyProtection="1">
      <alignment horizontal="left"/>
      <protection/>
    </xf>
    <xf numFmtId="164" fontId="0" fillId="0" borderId="50" xfId="0" applyNumberFormat="1" applyBorder="1" applyAlignment="1" applyProtection="1">
      <alignment horizontal="left"/>
      <protection/>
    </xf>
    <xf numFmtId="3" fontId="0" fillId="0" borderId="49" xfId="0" applyNumberFormat="1" applyBorder="1" applyAlignment="1" applyProtection="1">
      <alignment horizontal="centerContinuous"/>
      <protection/>
    </xf>
    <xf numFmtId="3" fontId="0" fillId="0" borderId="50" xfId="0" applyNumberFormat="1" applyBorder="1" applyAlignment="1" applyProtection="1">
      <alignment/>
      <protection/>
    </xf>
    <xf numFmtId="41" fontId="0" fillId="0" borderId="50" xfId="42" applyNumberFormat="1" applyFon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14" fontId="0" fillId="0" borderId="49" xfId="0" applyBorder="1" applyAlignment="1">
      <alignment/>
    </xf>
    <xf numFmtId="14" fontId="0" fillId="0" borderId="52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14" fontId="0" fillId="0" borderId="49" xfId="0" applyBorder="1" applyAlignment="1">
      <alignment horizontal="left"/>
    </xf>
    <xf numFmtId="14" fontId="0" fillId="0" borderId="50" xfId="0" applyBorder="1" applyAlignment="1">
      <alignment/>
    </xf>
    <xf numFmtId="3" fontId="0" fillId="0" borderId="53" xfId="0" applyNumberFormat="1" applyBorder="1" applyAlignment="1">
      <alignment horizontal="centerContinuous"/>
    </xf>
    <xf numFmtId="3" fontId="0" fillId="0" borderId="50" xfId="0" applyNumberFormat="1" applyBorder="1" applyAlignment="1">
      <alignment horizontal="centerContinuous"/>
    </xf>
    <xf numFmtId="3" fontId="0" fillId="0" borderId="50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0" xfId="0" applyNumberFormat="1" applyBorder="1" applyAlignment="1" applyProtection="1">
      <alignment horizontal="centerContinuous"/>
      <protection/>
    </xf>
    <xf numFmtId="3" fontId="0" fillId="0" borderId="50" xfId="0" applyNumberFormat="1" applyBorder="1" applyAlignment="1">
      <alignment horizontal="center"/>
    </xf>
    <xf numFmtId="3" fontId="0" fillId="0" borderId="50" xfId="42" applyNumberFormat="1" applyFont="1" applyBorder="1" applyAlignment="1" applyProtection="1">
      <alignment/>
      <protection/>
    </xf>
    <xf numFmtId="3" fontId="0" fillId="0" borderId="52" xfId="42" applyNumberFormat="1" applyFont="1" applyBorder="1" applyAlignment="1">
      <alignment/>
    </xf>
    <xf numFmtId="3" fontId="0" fillId="0" borderId="50" xfId="42" applyNumberFormat="1" applyFont="1" applyBorder="1" applyAlignment="1">
      <alignment/>
    </xf>
    <xf numFmtId="4" fontId="0" fillId="0" borderId="51" xfId="0" applyNumberFormat="1" applyBorder="1" applyAlignment="1">
      <alignment/>
    </xf>
    <xf numFmtId="1" fontId="0" fillId="0" borderId="5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9" xfId="0" applyNumberFormat="1" applyBorder="1" applyAlignment="1">
      <alignment horizontal="centerContinuous"/>
    </xf>
    <xf numFmtId="164" fontId="0" fillId="0" borderId="55" xfId="0" applyNumberFormat="1" applyBorder="1" applyAlignment="1" applyProtection="1">
      <alignment horizontal="left"/>
      <protection/>
    </xf>
    <xf numFmtId="3" fontId="0" fillId="0" borderId="56" xfId="0" applyNumberFormat="1" applyBorder="1" applyAlignment="1" applyProtection="1">
      <alignment horizontal="centerContinuous"/>
      <protection/>
    </xf>
    <xf numFmtId="3" fontId="0" fillId="0" borderId="55" xfId="0" applyNumberFormat="1" applyBorder="1" applyAlignment="1" applyProtection="1">
      <alignment/>
      <protection/>
    </xf>
    <xf numFmtId="41" fontId="0" fillId="0" borderId="55" xfId="42" applyNumberFormat="1" applyFont="1" applyBorder="1" applyAlignment="1" applyProtection="1">
      <alignment/>
      <protection/>
    </xf>
    <xf numFmtId="4" fontId="0" fillId="0" borderId="57" xfId="0" applyNumberFormat="1" applyBorder="1" applyAlignment="1" applyProtection="1">
      <alignment/>
      <protection/>
    </xf>
    <xf numFmtId="14" fontId="0" fillId="0" borderId="56" xfId="0" applyBorder="1" applyAlignment="1">
      <alignment horizontal="centerContinuous"/>
    </xf>
    <xf numFmtId="1" fontId="0" fillId="0" borderId="55" xfId="0" applyNumberFormat="1" applyBorder="1" applyAlignment="1">
      <alignment/>
    </xf>
    <xf numFmtId="3" fontId="0" fillId="0" borderId="55" xfId="42" applyNumberFormat="1" applyFont="1" applyBorder="1" applyAlignment="1" applyProtection="1">
      <alignment/>
      <protection/>
    </xf>
    <xf numFmtId="2" fontId="0" fillId="0" borderId="57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5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57" xfId="0" applyNumberFormat="1" applyBorder="1" applyAlignment="1">
      <alignment/>
    </xf>
    <xf numFmtId="164" fontId="0" fillId="0" borderId="49" xfId="0" applyNumberFormat="1" applyBorder="1" applyAlignment="1" applyProtection="1">
      <alignment horizontal="centerContinuous"/>
      <protection/>
    </xf>
    <xf numFmtId="3" fontId="0" fillId="0" borderId="49" xfId="0" applyNumberFormat="1" applyBorder="1" applyAlignment="1">
      <alignment horizontal="center"/>
    </xf>
    <xf numFmtId="14" fontId="0" fillId="0" borderId="26" xfId="0" applyBorder="1" applyAlignment="1">
      <alignment horizontal="center"/>
    </xf>
    <xf numFmtId="14" fontId="0" fillId="0" borderId="22" xfId="0" applyBorder="1" applyAlignment="1">
      <alignment horizontal="center"/>
    </xf>
    <xf numFmtId="3" fontId="0" fillId="0" borderId="50" xfId="0" applyNumberFormat="1" applyBorder="1" applyAlignment="1">
      <alignment horizontal="right"/>
    </xf>
    <xf numFmtId="3" fontId="1" fillId="0" borderId="41" xfId="0" applyNumberFormat="1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4" fontId="0" fillId="0" borderId="51" xfId="42" applyNumberFormat="1" applyFont="1" applyBorder="1" applyAlignment="1">
      <alignment/>
    </xf>
    <xf numFmtId="14" fontId="0" fillId="0" borderId="58" xfId="0" applyBorder="1" applyAlignment="1">
      <alignment/>
    </xf>
    <xf numFmtId="14" fontId="0" fillId="0" borderId="59" xfId="0" applyBorder="1" applyAlignment="1">
      <alignment/>
    </xf>
    <xf numFmtId="14" fontId="0" fillId="0" borderId="60" xfId="0" applyBorder="1" applyAlignment="1">
      <alignment/>
    </xf>
    <xf numFmtId="14" fontId="0" fillId="0" borderId="49" xfId="0" applyNumberFormat="1" applyBorder="1" applyAlignment="1">
      <alignment horizontal="left"/>
    </xf>
    <xf numFmtId="14" fontId="0" fillId="0" borderId="49" xfId="0" applyBorder="1" applyAlignment="1">
      <alignment horizontal="center"/>
    </xf>
    <xf numFmtId="14" fontId="0" fillId="0" borderId="50" xfId="0" applyBorder="1" applyAlignment="1">
      <alignment horizontal="center"/>
    </xf>
    <xf numFmtId="3" fontId="0" fillId="0" borderId="49" xfId="0" applyNumberFormat="1" applyBorder="1" applyAlignment="1">
      <alignment/>
    </xf>
    <xf numFmtId="164" fontId="0" fillId="0" borderId="22" xfId="0" applyNumberFormat="1" applyFont="1" applyBorder="1" applyAlignment="1" applyProtection="1">
      <alignment horizontal="left"/>
      <protection/>
    </xf>
    <xf numFmtId="14" fontId="0" fillId="0" borderId="26" xfId="0" applyFont="1" applyBorder="1" applyAlignment="1">
      <alignment horizontal="centerContinuous"/>
    </xf>
    <xf numFmtId="14" fontId="0" fillId="0" borderId="22" xfId="0" applyFont="1" applyBorder="1" applyAlignment="1">
      <alignment horizontal="centerContinuous"/>
    </xf>
    <xf numFmtId="164" fontId="0" fillId="0" borderId="50" xfId="0" applyNumberFormat="1" applyFont="1" applyBorder="1" applyAlignment="1" applyProtection="1">
      <alignment horizontal="left"/>
      <protection/>
    </xf>
    <xf numFmtId="165" fontId="0" fillId="0" borderId="49" xfId="0" applyNumberFormat="1" applyFont="1" applyBorder="1" applyAlignment="1" applyProtection="1">
      <alignment horizontal="centerContinuous"/>
      <protection/>
    </xf>
    <xf numFmtId="165" fontId="0" fillId="0" borderId="50" xfId="0" applyNumberFormat="1" applyFont="1" applyBorder="1" applyAlignment="1" applyProtection="1">
      <alignment horizontal="centerContinuous"/>
      <protection/>
    </xf>
    <xf numFmtId="164" fontId="0" fillId="0" borderId="26" xfId="0" applyNumberFormat="1" applyFont="1" applyBorder="1" applyAlignment="1" applyProtection="1">
      <alignment horizontal="centerContinuous"/>
      <protection/>
    </xf>
    <xf numFmtId="164" fontId="0" fillId="0" borderId="22" xfId="0" applyNumberFormat="1" applyFont="1" applyBorder="1" applyAlignment="1" applyProtection="1">
      <alignment horizontal="centerContinuous"/>
      <protection/>
    </xf>
    <xf numFmtId="14" fontId="0" fillId="0" borderId="22" xfId="0" applyFont="1" applyBorder="1" applyAlignment="1">
      <alignment horizontal="center"/>
    </xf>
    <xf numFmtId="14" fontId="0" fillId="0" borderId="26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14" fontId="0" fillId="0" borderId="50" xfId="0" applyFont="1" applyBorder="1" applyAlignment="1">
      <alignment/>
    </xf>
    <xf numFmtId="3" fontId="0" fillId="0" borderId="49" xfId="0" applyNumberFormat="1" applyFont="1" applyBorder="1" applyAlignment="1">
      <alignment horizontal="centerContinuous"/>
    </xf>
    <xf numFmtId="3" fontId="0" fillId="0" borderId="50" xfId="0" applyNumberFormat="1" applyFont="1" applyBorder="1" applyAlignment="1">
      <alignment horizontal="centerContinuous"/>
    </xf>
    <xf numFmtId="14" fontId="0" fillId="0" borderId="61" xfId="0" applyNumberFormat="1" applyBorder="1" applyAlignment="1" applyProtection="1">
      <alignment horizontal="left"/>
      <protection/>
    </xf>
    <xf numFmtId="14" fontId="0" fillId="0" borderId="62" xfId="0" applyFont="1" applyBorder="1" applyAlignment="1">
      <alignment/>
    </xf>
    <xf numFmtId="3" fontId="0" fillId="0" borderId="61" xfId="0" applyNumberFormat="1" applyFont="1" applyBorder="1" applyAlignment="1">
      <alignment horizontal="centerContinuous"/>
    </xf>
    <xf numFmtId="3" fontId="0" fillId="0" borderId="62" xfId="0" applyNumberFormat="1" applyFont="1" applyBorder="1" applyAlignment="1">
      <alignment horizontal="centerContinuous"/>
    </xf>
    <xf numFmtId="3" fontId="0" fillId="0" borderId="62" xfId="42" applyNumberFormat="1" applyFont="1" applyBorder="1" applyAlignment="1">
      <alignment/>
    </xf>
    <xf numFmtId="4" fontId="0" fillId="0" borderId="63" xfId="42" applyNumberFormat="1" applyFont="1" applyBorder="1" applyAlignment="1">
      <alignment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3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14" fontId="0" fillId="0" borderId="61" xfId="0" applyBorder="1" applyAlignment="1">
      <alignment/>
    </xf>
    <xf numFmtId="14" fontId="0" fillId="0" borderId="62" xfId="0" applyBorder="1" applyAlignment="1">
      <alignment/>
    </xf>
    <xf numFmtId="3" fontId="0" fillId="0" borderId="64" xfId="0" applyNumberFormat="1" applyBorder="1" applyAlignment="1">
      <alignment/>
    </xf>
    <xf numFmtId="14" fontId="0" fillId="0" borderId="37" xfId="0" applyNumberFormat="1" applyBorder="1" applyAlignment="1" applyProtection="1">
      <alignment horizontal="left"/>
      <protection/>
    </xf>
    <xf numFmtId="14" fontId="0" fillId="0" borderId="14" xfId="0" applyFont="1" applyBorder="1" applyAlignment="1">
      <alignment/>
    </xf>
    <xf numFmtId="3" fontId="0" fillId="0" borderId="37" xfId="0" applyNumberFormat="1" applyBorder="1" applyAlignment="1">
      <alignment horizontal="centerContinuous"/>
    </xf>
    <xf numFmtId="3" fontId="0" fillId="0" borderId="14" xfId="0" applyNumberFormat="1" applyBorder="1" applyAlignment="1">
      <alignment horizontal="centerContinuous"/>
    </xf>
    <xf numFmtId="4" fontId="0" fillId="0" borderId="42" xfId="0" applyNumberFormat="1" applyBorder="1" applyAlignment="1">
      <alignment/>
    </xf>
    <xf numFmtId="1" fontId="0" fillId="0" borderId="3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3" fontId="0" fillId="0" borderId="14" xfId="42" applyNumberFormat="1" applyFont="1" applyBorder="1" applyAlignment="1">
      <alignment/>
    </xf>
    <xf numFmtId="4" fontId="0" fillId="0" borderId="42" xfId="42" applyNumberFormat="1" applyFont="1" applyBorder="1" applyAlignment="1">
      <alignment/>
    </xf>
    <xf numFmtId="3" fontId="0" fillId="0" borderId="41" xfId="0" applyNumberFormat="1" applyFont="1" applyBorder="1" applyAlignment="1">
      <alignment horizontal="centerContinuous"/>
    </xf>
    <xf numFmtId="164" fontId="0" fillId="0" borderId="62" xfId="0" applyNumberFormat="1" applyFont="1" applyBorder="1" applyAlignment="1" applyProtection="1">
      <alignment horizontal="left"/>
      <protection/>
    </xf>
    <xf numFmtId="3" fontId="0" fillId="0" borderId="65" xfId="0" applyNumberFormat="1" applyBorder="1" applyAlignment="1">
      <alignment horizontal="centerContinuous"/>
    </xf>
    <xf numFmtId="3" fontId="0" fillId="0" borderId="62" xfId="0" applyNumberFormat="1" applyBorder="1" applyAlignment="1">
      <alignment horizontal="centerContinuous"/>
    </xf>
    <xf numFmtId="41" fontId="0" fillId="0" borderId="62" xfId="42" applyNumberFormat="1" applyFont="1" applyBorder="1" applyAlignment="1" applyProtection="1">
      <alignment/>
      <protection/>
    </xf>
    <xf numFmtId="4" fontId="0" fillId="0" borderId="62" xfId="0" applyNumberFormat="1" applyBorder="1" applyAlignment="1">
      <alignment/>
    </xf>
    <xf numFmtId="3" fontId="0" fillId="0" borderId="66" xfId="0" applyNumberFormat="1" applyFont="1" applyBorder="1" applyAlignment="1" applyProtection="1">
      <alignment horizontal="centerContinuous"/>
      <protection/>
    </xf>
    <xf numFmtId="3" fontId="0" fillId="0" borderId="62" xfId="0" applyNumberFormat="1" applyFont="1" applyBorder="1" applyAlignment="1" applyProtection="1">
      <alignment horizontal="centerContinuous"/>
      <protection/>
    </xf>
    <xf numFmtId="3" fontId="0" fillId="0" borderId="62" xfId="0" applyNumberFormat="1" applyBorder="1" applyAlignment="1" applyProtection="1">
      <alignment horizontal="centerContinuous"/>
      <protection/>
    </xf>
    <xf numFmtId="41" fontId="0" fillId="0" borderId="62" xfId="0" applyNumberFormat="1" applyBorder="1" applyAlignment="1" applyProtection="1">
      <alignment/>
      <protection/>
    </xf>
    <xf numFmtId="14" fontId="0" fillId="0" borderId="61" xfId="0" applyBorder="1" applyAlignment="1">
      <alignment horizontal="left"/>
    </xf>
    <xf numFmtId="3" fontId="0" fillId="0" borderId="61" xfId="0" applyNumberFormat="1" applyBorder="1" applyAlignment="1">
      <alignment horizontal="centerContinuous"/>
    </xf>
    <xf numFmtId="14" fontId="0" fillId="0" borderId="61" xfId="0" applyBorder="1" applyAlignment="1">
      <alignment horizontal="center"/>
    </xf>
    <xf numFmtId="14" fontId="0" fillId="0" borderId="62" xfId="0" applyBorder="1" applyAlignment="1">
      <alignment horizontal="center"/>
    </xf>
    <xf numFmtId="164" fontId="18" fillId="0" borderId="20" xfId="0" applyNumberFormat="1" applyFont="1" applyBorder="1" applyAlignment="1" applyProtection="1">
      <alignment horizontal="centerContinuous"/>
      <protection/>
    </xf>
    <xf numFmtId="14" fontId="11" fillId="0" borderId="67" xfId="0" applyFont="1" applyBorder="1" applyAlignment="1">
      <alignment horizontal="centerContinuous"/>
    </xf>
    <xf numFmtId="1" fontId="11" fillId="0" borderId="13" xfId="0" applyNumberFormat="1" applyFont="1" applyBorder="1" applyAlignment="1">
      <alignment/>
    </xf>
    <xf numFmtId="14" fontId="0" fillId="0" borderId="56" xfId="0" applyNumberFormat="1" applyFont="1" applyBorder="1" applyAlignment="1" applyProtection="1">
      <alignment horizontal="left"/>
      <protection/>
    </xf>
    <xf numFmtId="3" fontId="0" fillId="0" borderId="62" xfId="0" applyNumberFormat="1" applyBorder="1" applyAlignment="1" applyProtection="1">
      <alignment/>
      <protection/>
    </xf>
    <xf numFmtId="3" fontId="0" fillId="0" borderId="62" xfId="42" applyNumberFormat="1" applyFon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3" fontId="0" fillId="0" borderId="66" xfId="0" applyNumberFormat="1" applyBorder="1" applyAlignment="1" applyProtection="1">
      <alignment horizontal="centerContinuous"/>
      <protection/>
    </xf>
    <xf numFmtId="14" fontId="0" fillId="0" borderId="26" xfId="0" applyFont="1" applyBorder="1" applyAlignment="1">
      <alignment/>
    </xf>
    <xf numFmtId="3" fontId="0" fillId="0" borderId="41" xfId="0" applyNumberFormat="1" applyFont="1" applyBorder="1" applyAlignment="1" applyProtection="1">
      <alignment horizontal="centerContinuous"/>
      <protection/>
    </xf>
    <xf numFmtId="3" fontId="0" fillId="0" borderId="22" xfId="0" applyNumberFormat="1" applyFont="1" applyBorder="1" applyAlignment="1" applyProtection="1">
      <alignment horizontal="centerContinuous"/>
      <protection/>
    </xf>
    <xf numFmtId="3" fontId="0" fillId="0" borderId="68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6" xfId="0" applyNumberFormat="1" applyBorder="1" applyAlignment="1">
      <alignment horizontal="centerContinuous"/>
    </xf>
    <xf numFmtId="3" fontId="0" fillId="0" borderId="62" xfId="42" applyNumberFormat="1" applyFont="1" applyBorder="1" applyAlignment="1">
      <alignment horizontal="centerContinuous"/>
    </xf>
    <xf numFmtId="4" fontId="0" fillId="0" borderId="62" xfId="42" applyNumberFormat="1" applyFont="1" applyBorder="1" applyAlignment="1">
      <alignment/>
    </xf>
    <xf numFmtId="14" fontId="0" fillId="0" borderId="66" xfId="0" applyFont="1" applyBorder="1" applyAlignment="1">
      <alignment/>
    </xf>
    <xf numFmtId="3" fontId="0" fillId="0" borderId="69" xfId="0" applyNumberFormat="1" applyBorder="1" applyAlignment="1">
      <alignment horizontal="center"/>
    </xf>
    <xf numFmtId="14" fontId="0" fillId="0" borderId="41" xfId="0" applyBorder="1" applyAlignment="1">
      <alignment horizontal="center"/>
    </xf>
    <xf numFmtId="14" fontId="0" fillId="0" borderId="66" xfId="0" applyBorder="1" applyAlignment="1">
      <alignment horizontal="center"/>
    </xf>
    <xf numFmtId="14" fontId="0" fillId="0" borderId="41" xfId="0" applyFont="1" applyBorder="1" applyAlignment="1">
      <alignment horizontal="center"/>
    </xf>
    <xf numFmtId="14" fontId="0" fillId="0" borderId="53" xfId="0" applyBorder="1" applyAlignment="1">
      <alignment horizontal="center"/>
    </xf>
    <xf numFmtId="14" fontId="0" fillId="0" borderId="66" xfId="0" applyFont="1" applyBorder="1" applyAlignment="1">
      <alignment horizontal="center"/>
    </xf>
    <xf numFmtId="14" fontId="0" fillId="0" borderId="53" xfId="0" applyFont="1" applyBorder="1" applyAlignment="1">
      <alignment horizontal="center"/>
    </xf>
    <xf numFmtId="168" fontId="0" fillId="0" borderId="41" xfId="42" applyNumberFormat="1" applyFont="1" applyBorder="1" applyAlignment="1">
      <alignment horizontal="center"/>
    </xf>
    <xf numFmtId="14" fontId="0" fillId="0" borderId="62" xfId="0" applyFont="1" applyBorder="1" applyAlignment="1">
      <alignment horizontal="center"/>
    </xf>
    <xf numFmtId="14" fontId="0" fillId="0" borderId="50" xfId="0" applyFont="1" applyBorder="1" applyAlignment="1">
      <alignment horizontal="center"/>
    </xf>
    <xf numFmtId="168" fontId="0" fillId="0" borderId="22" xfId="42" applyNumberFormat="1" applyFont="1" applyBorder="1" applyAlignment="1">
      <alignment horizontal="center"/>
    </xf>
    <xf numFmtId="14" fontId="0" fillId="0" borderId="70" xfId="0" applyBorder="1" applyAlignment="1">
      <alignment horizontal="left"/>
    </xf>
    <xf numFmtId="14" fontId="0" fillId="0" borderId="71" xfId="0" applyFont="1" applyBorder="1" applyAlignment="1">
      <alignment/>
    </xf>
    <xf numFmtId="3" fontId="0" fillId="0" borderId="70" xfId="0" applyNumberFormat="1" applyBorder="1" applyAlignment="1">
      <alignment horizontal="centerContinuous"/>
    </xf>
    <xf numFmtId="3" fontId="0" fillId="0" borderId="71" xfId="0" applyNumberFormat="1" applyBorder="1" applyAlignment="1">
      <alignment horizontal="centerContinuous"/>
    </xf>
    <xf numFmtId="3" fontId="0" fillId="0" borderId="71" xfId="0" applyNumberFormat="1" applyBorder="1" applyAlignment="1">
      <alignment/>
    </xf>
    <xf numFmtId="4" fontId="0" fillId="0" borderId="72" xfId="0" applyNumberFormat="1" applyBorder="1" applyAlignment="1">
      <alignment/>
    </xf>
    <xf numFmtId="1" fontId="0" fillId="0" borderId="70" xfId="0" applyNumberFormat="1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4" fontId="0" fillId="0" borderId="70" xfId="0" applyBorder="1" applyAlignment="1">
      <alignment/>
    </xf>
    <xf numFmtId="14" fontId="0" fillId="0" borderId="71" xfId="0" applyBorder="1" applyAlignment="1">
      <alignment/>
    </xf>
    <xf numFmtId="3" fontId="0" fillId="0" borderId="73" xfId="0" applyNumberFormat="1" applyBorder="1" applyAlignment="1">
      <alignment/>
    </xf>
    <xf numFmtId="1" fontId="0" fillId="0" borderId="53" xfId="0" applyNumberFormat="1" applyBorder="1" applyAlignment="1" quotePrefix="1">
      <alignment horizontal="centerContinuous"/>
    </xf>
    <xf numFmtId="1" fontId="0" fillId="0" borderId="50" xfId="0" applyNumberFormat="1" applyBorder="1" applyAlignment="1" quotePrefix="1">
      <alignment horizontal="centerContinuous"/>
    </xf>
    <xf numFmtId="1" fontId="0" fillId="0" borderId="50" xfId="42" applyNumberFormat="1" applyFont="1" applyBorder="1" applyAlignment="1">
      <alignment/>
    </xf>
    <xf numFmtId="2" fontId="0" fillId="0" borderId="50" xfId="42" applyNumberFormat="1" applyFont="1" applyBorder="1" applyAlignment="1">
      <alignment/>
    </xf>
    <xf numFmtId="14" fontId="0" fillId="0" borderId="37" xfId="0" applyNumberFormat="1" applyBorder="1" applyAlignment="1">
      <alignment horizontal="left"/>
    </xf>
    <xf numFmtId="1" fontId="0" fillId="0" borderId="15" xfId="0" applyNumberFormat="1" applyFont="1" applyBorder="1" applyAlignment="1">
      <alignment horizontal="centerContinuous"/>
    </xf>
    <xf numFmtId="1" fontId="0" fillId="0" borderId="14" xfId="0" applyNumberFormat="1" applyFont="1" applyBorder="1" applyAlignment="1">
      <alignment horizontal="centerContinuous"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Continuous"/>
    </xf>
    <xf numFmtId="4" fontId="0" fillId="0" borderId="14" xfId="0" applyNumberFormat="1" applyBorder="1" applyAlignment="1">
      <alignment/>
    </xf>
    <xf numFmtId="14" fontId="0" fillId="0" borderId="15" xfId="0" applyBorder="1" applyAlignment="1">
      <alignment horizontal="center"/>
    </xf>
    <xf numFmtId="14" fontId="0" fillId="0" borderId="14" xfId="0" applyBorder="1" applyAlignment="1">
      <alignment horizontal="center"/>
    </xf>
    <xf numFmtId="14" fontId="0" fillId="0" borderId="54" xfId="0" applyBorder="1" applyAlignment="1">
      <alignment/>
    </xf>
    <xf numFmtId="14" fontId="0" fillId="0" borderId="74" xfId="0" applyNumberFormat="1" applyFont="1" applyBorder="1" applyAlignment="1" applyProtection="1">
      <alignment horizontal="left"/>
      <protection/>
    </xf>
    <xf numFmtId="164" fontId="0" fillId="0" borderId="75" xfId="0" applyNumberFormat="1" applyBorder="1" applyAlignment="1" applyProtection="1">
      <alignment horizontal="left"/>
      <protection/>
    </xf>
    <xf numFmtId="3" fontId="0" fillId="0" borderId="74" xfId="0" applyNumberFormat="1" applyBorder="1" applyAlignment="1" applyProtection="1">
      <alignment horizontal="centerContinuous"/>
      <protection/>
    </xf>
    <xf numFmtId="3" fontId="0" fillId="0" borderId="75" xfId="0" applyNumberFormat="1" applyBorder="1" applyAlignment="1" applyProtection="1">
      <alignment/>
      <protection/>
    </xf>
    <xf numFmtId="41" fontId="0" fillId="0" borderId="75" xfId="42" applyNumberFormat="1" applyFon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4" fontId="0" fillId="0" borderId="74" xfId="0" applyBorder="1" applyAlignment="1">
      <alignment horizontal="centerContinuous"/>
    </xf>
    <xf numFmtId="1" fontId="0" fillId="0" borderId="75" xfId="0" applyNumberFormat="1" applyBorder="1" applyAlignment="1">
      <alignment/>
    </xf>
    <xf numFmtId="3" fontId="0" fillId="0" borderId="75" xfId="42" applyNumberFormat="1" applyFont="1" applyBorder="1" applyAlignment="1" applyProtection="1">
      <alignment/>
      <protection/>
    </xf>
    <xf numFmtId="2" fontId="0" fillId="0" borderId="76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4" fontId="0" fillId="0" borderId="75" xfId="0" applyNumberFormat="1" applyBorder="1" applyAlignment="1">
      <alignment/>
    </xf>
    <xf numFmtId="4" fontId="0" fillId="0" borderId="76" xfId="0" applyNumberFormat="1" applyBorder="1" applyAlignment="1">
      <alignment/>
    </xf>
    <xf numFmtId="14" fontId="0" fillId="0" borderId="70" xfId="0" applyNumberFormat="1" applyBorder="1" applyAlignment="1" applyProtection="1">
      <alignment horizontal="left"/>
      <protection/>
    </xf>
    <xf numFmtId="3" fontId="0" fillId="0" borderId="77" xfId="0" applyNumberFormat="1" applyBorder="1" applyAlignment="1">
      <alignment horizontal="centerContinuous"/>
    </xf>
    <xf numFmtId="3" fontId="0" fillId="0" borderId="71" xfId="42" applyNumberFormat="1" applyFont="1" applyBorder="1" applyAlignment="1">
      <alignment/>
    </xf>
    <xf numFmtId="4" fontId="0" fillId="0" borderId="71" xfId="42" applyNumberFormat="1" applyFont="1" applyBorder="1" applyAlignment="1">
      <alignment/>
    </xf>
    <xf numFmtId="1" fontId="0" fillId="0" borderId="77" xfId="0" applyNumberFormat="1" applyFont="1" applyBorder="1" applyAlignment="1">
      <alignment horizontal="center"/>
    </xf>
    <xf numFmtId="1" fontId="0" fillId="0" borderId="71" xfId="0" applyNumberFormat="1" applyBorder="1" applyAlignment="1">
      <alignment/>
    </xf>
    <xf numFmtId="4" fontId="0" fillId="0" borderId="71" xfId="0" applyNumberFormat="1" applyBorder="1" applyAlignment="1">
      <alignment/>
    </xf>
    <xf numFmtId="168" fontId="0" fillId="0" borderId="77" xfId="42" applyNumberFormat="1" applyFont="1" applyBorder="1" applyAlignment="1">
      <alignment horizontal="center"/>
    </xf>
    <xf numFmtId="168" fontId="0" fillId="0" borderId="71" xfId="42" applyNumberFormat="1" applyFont="1" applyBorder="1" applyAlignment="1">
      <alignment horizontal="center"/>
    </xf>
    <xf numFmtId="3" fontId="0" fillId="0" borderId="73" xfId="42" applyNumberFormat="1" applyFont="1" applyBorder="1" applyAlignment="1">
      <alignment/>
    </xf>
    <xf numFmtId="14" fontId="0" fillId="0" borderId="7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0</v>
      </c>
      <c r="B3" s="3"/>
      <c r="C3" s="3"/>
      <c r="E3" s="77"/>
    </row>
    <row r="4" ht="13.5" thickBot="1"/>
    <row r="5" spans="1:17" ht="15.75">
      <c r="A5" s="45"/>
      <c r="B5" s="61"/>
      <c r="C5" s="62"/>
      <c r="D5" s="63"/>
      <c r="E5" s="64" t="s">
        <v>1</v>
      </c>
      <c r="F5" s="65"/>
      <c r="G5" s="65"/>
      <c r="H5" s="62"/>
      <c r="I5" s="63"/>
      <c r="J5" s="64" t="s">
        <v>2</v>
      </c>
      <c r="K5" s="65"/>
      <c r="L5" s="65"/>
      <c r="M5" s="95"/>
      <c r="N5" s="96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22" t="s">
        <v>6</v>
      </c>
      <c r="D6" s="49"/>
      <c r="E6" s="6" t="s">
        <v>7</v>
      </c>
      <c r="F6" s="7" t="s">
        <v>8</v>
      </c>
      <c r="G6" s="7" t="s">
        <v>8</v>
      </c>
      <c r="H6" s="22" t="s">
        <v>9</v>
      </c>
      <c r="I6" s="49"/>
      <c r="J6" s="6" t="s">
        <v>7</v>
      </c>
      <c r="K6" s="7" t="s">
        <v>8</v>
      </c>
      <c r="L6" s="7" t="s">
        <v>8</v>
      </c>
      <c r="M6" s="2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9"/>
    </row>
    <row r="10" spans="1:17" ht="12.75">
      <c r="A10" s="91">
        <v>40610</v>
      </c>
      <c r="B10" s="78" t="s">
        <v>61</v>
      </c>
      <c r="C10" s="109"/>
      <c r="D10" s="108"/>
      <c r="E10" s="94"/>
      <c r="F10" s="85"/>
      <c r="G10" s="110"/>
      <c r="H10" s="109" t="s">
        <v>62</v>
      </c>
      <c r="I10" s="108" t="s">
        <v>49</v>
      </c>
      <c r="J10" s="108">
        <v>132</v>
      </c>
      <c r="K10" s="85">
        <v>362982.3</v>
      </c>
      <c r="L10" s="110">
        <v>2749.87</v>
      </c>
      <c r="M10" s="290"/>
      <c r="N10" s="79"/>
      <c r="O10" s="89"/>
      <c r="P10" s="89"/>
      <c r="Q10" s="100"/>
    </row>
    <row r="11" spans="1:17" ht="12.75">
      <c r="A11" s="91"/>
      <c r="B11" s="216" t="s">
        <v>66</v>
      </c>
      <c r="C11" s="109"/>
      <c r="D11" s="108"/>
      <c r="E11" s="94"/>
      <c r="F11" s="85"/>
      <c r="G11" s="110"/>
      <c r="H11" s="257" t="s">
        <v>57</v>
      </c>
      <c r="I11" s="231" t="s">
        <v>51</v>
      </c>
      <c r="J11" s="98">
        <v>194</v>
      </c>
      <c r="K11" s="86">
        <v>360100.44</v>
      </c>
      <c r="L11" s="99">
        <v>1856.19</v>
      </c>
      <c r="M11" s="290"/>
      <c r="N11" s="79"/>
      <c r="O11" s="89"/>
      <c r="P11" s="89"/>
      <c r="Q11" s="100"/>
    </row>
    <row r="12" spans="1:17" ht="13.5" thickBot="1">
      <c r="A12" s="235">
        <v>40610</v>
      </c>
      <c r="B12" s="258" t="s">
        <v>67</v>
      </c>
      <c r="C12" s="259"/>
      <c r="D12" s="260"/>
      <c r="E12" s="243"/>
      <c r="F12" s="261"/>
      <c r="G12" s="262"/>
      <c r="H12" s="263" t="s">
        <v>57</v>
      </c>
      <c r="I12" s="264" t="s">
        <v>49</v>
      </c>
      <c r="J12" s="265">
        <v>138</v>
      </c>
      <c r="K12" s="266">
        <v>340185.99</v>
      </c>
      <c r="L12" s="262">
        <v>2465.12</v>
      </c>
      <c r="M12" s="291"/>
      <c r="N12" s="270"/>
      <c r="O12" s="247"/>
      <c r="P12" s="247"/>
      <c r="Q12" s="100"/>
    </row>
    <row r="13" spans="1:17" ht="12.75">
      <c r="A13" s="91">
        <v>40645</v>
      </c>
      <c r="B13" s="216" t="s">
        <v>72</v>
      </c>
      <c r="C13" s="109"/>
      <c r="D13" s="108"/>
      <c r="E13" s="94"/>
      <c r="F13" s="85"/>
      <c r="G13" s="110"/>
      <c r="H13" s="257" t="s">
        <v>44</v>
      </c>
      <c r="I13" s="231" t="s">
        <v>46</v>
      </c>
      <c r="J13" s="98">
        <v>125</v>
      </c>
      <c r="K13" s="93">
        <v>202187.08</v>
      </c>
      <c r="L13" s="110">
        <v>1617.5</v>
      </c>
      <c r="M13" s="290"/>
      <c r="N13" s="201"/>
      <c r="O13" s="89"/>
      <c r="P13" s="89"/>
      <c r="Q13" s="100"/>
    </row>
    <row r="14" spans="1:17" ht="13.5" thickBot="1">
      <c r="A14" s="235">
        <v>40645</v>
      </c>
      <c r="B14" s="258" t="s">
        <v>73</v>
      </c>
      <c r="C14" s="263" t="s">
        <v>57</v>
      </c>
      <c r="D14" s="264" t="s">
        <v>46</v>
      </c>
      <c r="E14" s="275">
        <v>225</v>
      </c>
      <c r="F14" s="276">
        <v>231254.08</v>
      </c>
      <c r="G14" s="277">
        <v>1027.8</v>
      </c>
      <c r="H14" s="278"/>
      <c r="I14" s="265"/>
      <c r="J14" s="265"/>
      <c r="K14" s="276"/>
      <c r="L14" s="277"/>
      <c r="M14" s="291"/>
      <c r="N14" s="270"/>
      <c r="O14" s="243"/>
      <c r="P14" s="247"/>
      <c r="Q14" s="100"/>
    </row>
    <row r="15" spans="1:17" ht="12.75">
      <c r="A15" s="91">
        <v>40673</v>
      </c>
      <c r="B15" s="216" t="s">
        <v>74</v>
      </c>
      <c r="C15" s="109"/>
      <c r="D15" s="108"/>
      <c r="E15" s="94"/>
      <c r="F15" s="93"/>
      <c r="G15" s="110"/>
      <c r="H15" s="109"/>
      <c r="I15" s="108"/>
      <c r="J15" s="108"/>
      <c r="K15" s="93"/>
      <c r="L15" s="110"/>
      <c r="M15" s="292" t="s">
        <v>57</v>
      </c>
      <c r="N15" s="224" t="s">
        <v>75</v>
      </c>
      <c r="O15" s="89">
        <v>217</v>
      </c>
      <c r="P15" s="89">
        <v>1307068.51</v>
      </c>
      <c r="Q15" s="100">
        <v>6023.36</v>
      </c>
    </row>
    <row r="16" spans="1:17" ht="12.75">
      <c r="A16" s="91"/>
      <c r="B16" s="216" t="s">
        <v>78</v>
      </c>
      <c r="C16" s="97"/>
      <c r="D16" s="98"/>
      <c r="E16" s="89"/>
      <c r="F16" s="93"/>
      <c r="G16" s="99"/>
      <c r="H16" s="280" t="s">
        <v>79</v>
      </c>
      <c r="I16" s="281" t="s">
        <v>51</v>
      </c>
      <c r="J16" s="108">
        <v>55</v>
      </c>
      <c r="K16" s="94">
        <v>128274.34</v>
      </c>
      <c r="L16" s="99">
        <v>2332.26</v>
      </c>
      <c r="M16" s="290"/>
      <c r="N16" s="201"/>
      <c r="O16" s="89"/>
      <c r="P16" s="89"/>
      <c r="Q16" s="100"/>
    </row>
    <row r="17" spans="1:17" ht="12.75" customHeight="1">
      <c r="A17" s="91"/>
      <c r="B17" s="81" t="s">
        <v>80</v>
      </c>
      <c r="C17" s="257" t="s">
        <v>81</v>
      </c>
      <c r="D17" s="231" t="s">
        <v>43</v>
      </c>
      <c r="E17" s="90">
        <v>70</v>
      </c>
      <c r="F17" s="93">
        <v>239884.047</v>
      </c>
      <c r="G17" s="111">
        <v>3426.91</v>
      </c>
      <c r="H17" s="97"/>
      <c r="I17" s="98"/>
      <c r="J17" s="98"/>
      <c r="K17" s="89"/>
      <c r="L17" s="99"/>
      <c r="M17" s="290"/>
      <c r="N17" s="201"/>
      <c r="O17" s="89"/>
      <c r="P17" s="90"/>
      <c r="Q17" s="112"/>
    </row>
    <row r="18" spans="1:17" ht="12.75">
      <c r="A18" s="153"/>
      <c r="B18" s="232" t="s">
        <v>82</v>
      </c>
      <c r="C18" s="282" t="s">
        <v>83</v>
      </c>
      <c r="D18" s="283" t="s">
        <v>57</v>
      </c>
      <c r="E18" s="172">
        <v>71</v>
      </c>
      <c r="F18" s="178">
        <v>249562.53</v>
      </c>
      <c r="G18" s="173">
        <v>3514.97</v>
      </c>
      <c r="H18" s="170"/>
      <c r="I18" s="171"/>
      <c r="J18" s="171"/>
      <c r="K18" s="172"/>
      <c r="L18" s="173"/>
      <c r="M18" s="293"/>
      <c r="N18" s="214"/>
      <c r="O18" s="179"/>
      <c r="P18" s="89"/>
      <c r="Q18" s="100"/>
    </row>
    <row r="19" spans="1:17" ht="13.5" thickBot="1">
      <c r="A19" s="235">
        <v>40673</v>
      </c>
      <c r="B19" s="236" t="s">
        <v>85</v>
      </c>
      <c r="C19" s="284"/>
      <c r="D19" s="260"/>
      <c r="E19" s="243"/>
      <c r="F19" s="243"/>
      <c r="G19" s="262"/>
      <c r="H19" s="285"/>
      <c r="I19" s="260"/>
      <c r="J19" s="286"/>
      <c r="K19" s="239"/>
      <c r="L19" s="287"/>
      <c r="M19" s="294" t="s">
        <v>57</v>
      </c>
      <c r="N19" s="297" t="s">
        <v>46</v>
      </c>
      <c r="O19" s="243">
        <v>237</v>
      </c>
      <c r="P19" s="243">
        <v>363968.41</v>
      </c>
      <c r="Q19" s="244">
        <v>1535.73</v>
      </c>
    </row>
    <row r="20" spans="1:17" ht="12.75">
      <c r="A20" s="91">
        <v>40708</v>
      </c>
      <c r="B20" s="79" t="s">
        <v>86</v>
      </c>
      <c r="C20" s="289" t="s">
        <v>87</v>
      </c>
      <c r="D20" s="166" t="s">
        <v>62</v>
      </c>
      <c r="E20" s="90">
        <v>122</v>
      </c>
      <c r="F20" s="90">
        <v>309452.07</v>
      </c>
      <c r="G20" s="111">
        <v>2536.49</v>
      </c>
      <c r="H20" s="97"/>
      <c r="I20" s="98"/>
      <c r="J20" s="98"/>
      <c r="K20" s="89"/>
      <c r="L20" s="99"/>
      <c r="M20" s="167"/>
      <c r="N20" s="166"/>
      <c r="O20" s="183"/>
      <c r="P20" s="89"/>
      <c r="Q20" s="100"/>
    </row>
    <row r="21" spans="1:17" ht="12.75">
      <c r="A21" s="153"/>
      <c r="B21" s="232" t="s">
        <v>92</v>
      </c>
      <c r="C21" s="170"/>
      <c r="D21" s="171"/>
      <c r="E21" s="172"/>
      <c r="F21" s="178"/>
      <c r="G21" s="173"/>
      <c r="H21" s="206"/>
      <c r="I21" s="207"/>
      <c r="J21" s="182"/>
      <c r="K21" s="172"/>
      <c r="L21" s="173"/>
      <c r="M21" s="295" t="s">
        <v>43</v>
      </c>
      <c r="N21" s="298" t="s">
        <v>44</v>
      </c>
      <c r="O21" s="174">
        <v>182</v>
      </c>
      <c r="P21" s="174">
        <v>468334.67</v>
      </c>
      <c r="Q21" s="100">
        <v>2573.27</v>
      </c>
    </row>
    <row r="22" spans="1:17" ht="12.75">
      <c r="A22" s="91"/>
      <c r="B22" s="81" t="s">
        <v>93</v>
      </c>
      <c r="C22" s="97"/>
      <c r="D22" s="98"/>
      <c r="E22" s="90"/>
      <c r="F22" s="90"/>
      <c r="G22" s="111"/>
      <c r="H22" s="133"/>
      <c r="I22" s="87"/>
      <c r="J22" s="87"/>
      <c r="K22" s="89"/>
      <c r="L22" s="99"/>
      <c r="M22" s="292" t="s">
        <v>43</v>
      </c>
      <c r="N22" s="224" t="s">
        <v>44</v>
      </c>
      <c r="O22" s="89">
        <v>208</v>
      </c>
      <c r="P22" s="89">
        <v>1054677.15</v>
      </c>
      <c r="Q22" s="100">
        <v>5070.56</v>
      </c>
    </row>
    <row r="23" spans="1:17" ht="12.75">
      <c r="A23" s="212"/>
      <c r="B23" s="232" t="s">
        <v>94</v>
      </c>
      <c r="C23" s="311"/>
      <c r="D23" s="312"/>
      <c r="E23" s="313"/>
      <c r="F23" s="180"/>
      <c r="G23" s="314"/>
      <c r="H23" s="206"/>
      <c r="I23" s="207"/>
      <c r="J23" s="182"/>
      <c r="K23" s="172"/>
      <c r="L23" s="173"/>
      <c r="M23" s="295" t="s">
        <v>57</v>
      </c>
      <c r="N23" s="298" t="s">
        <v>44</v>
      </c>
      <c r="O23" s="172">
        <v>608</v>
      </c>
      <c r="P23" s="172">
        <v>1914088.8</v>
      </c>
      <c r="Q23" s="181">
        <v>3148.17</v>
      </c>
    </row>
    <row r="24" spans="1:17" ht="13.5" thickBot="1">
      <c r="A24" s="315">
        <v>40708</v>
      </c>
      <c r="B24" s="249" t="s">
        <v>95</v>
      </c>
      <c r="C24" s="316" t="s">
        <v>55</v>
      </c>
      <c r="D24" s="317" t="s">
        <v>96</v>
      </c>
      <c r="E24" s="318">
        <v>14</v>
      </c>
      <c r="F24" s="117">
        <v>44013.92</v>
      </c>
      <c r="G24" s="319">
        <v>3143.85</v>
      </c>
      <c r="H24" s="320"/>
      <c r="I24" s="321"/>
      <c r="J24" s="318"/>
      <c r="K24" s="117"/>
      <c r="L24" s="322"/>
      <c r="M24" s="323"/>
      <c r="N24" s="324"/>
      <c r="O24" s="117"/>
      <c r="P24" s="117"/>
      <c r="Q24" s="252"/>
    </row>
    <row r="25" spans="1:17" ht="13.5" thickBot="1">
      <c r="A25" s="340">
        <v>40764</v>
      </c>
      <c r="B25" s="301" t="s">
        <v>100</v>
      </c>
      <c r="C25" s="341"/>
      <c r="D25" s="303"/>
      <c r="E25" s="342"/>
      <c r="F25" s="342"/>
      <c r="G25" s="343"/>
      <c r="H25" s="344" t="s">
        <v>98</v>
      </c>
      <c r="I25" s="307" t="s">
        <v>99</v>
      </c>
      <c r="J25" s="345">
        <v>132</v>
      </c>
      <c r="K25" s="304">
        <v>157040.82</v>
      </c>
      <c r="L25" s="346">
        <v>1189.7</v>
      </c>
      <c r="M25" s="347"/>
      <c r="N25" s="348"/>
      <c r="O25" s="342"/>
      <c r="P25" s="349"/>
      <c r="Q25" s="112"/>
    </row>
    <row r="26" spans="1:17" ht="12.75">
      <c r="A26" s="91"/>
      <c r="B26" s="79"/>
      <c r="C26" s="97"/>
      <c r="D26" s="98"/>
      <c r="E26" s="89"/>
      <c r="F26" s="89"/>
      <c r="G26" s="99"/>
      <c r="H26" s="97"/>
      <c r="I26" s="98"/>
      <c r="J26" s="89"/>
      <c r="K26" s="89"/>
      <c r="L26" s="99"/>
      <c r="M26" s="290"/>
      <c r="N26" s="201"/>
      <c r="O26" s="89"/>
      <c r="P26" s="89"/>
      <c r="Q26" s="100"/>
    </row>
    <row r="27" spans="1:17" ht="12.75">
      <c r="A27" s="91"/>
      <c r="B27" s="79"/>
      <c r="C27" s="97"/>
      <c r="D27" s="98"/>
      <c r="E27" s="90"/>
      <c r="F27" s="90"/>
      <c r="G27" s="111"/>
      <c r="H27" s="97"/>
      <c r="I27" s="98"/>
      <c r="J27" s="89"/>
      <c r="K27" s="89"/>
      <c r="L27" s="99"/>
      <c r="M27" s="290"/>
      <c r="N27" s="201"/>
      <c r="O27" s="89"/>
      <c r="P27" s="90"/>
      <c r="Q27" s="112"/>
    </row>
    <row r="28" spans="1:17" ht="12.75">
      <c r="A28" s="168"/>
      <c r="B28" s="169"/>
      <c r="C28" s="170"/>
      <c r="D28" s="171"/>
      <c r="E28" s="172"/>
      <c r="F28" s="172"/>
      <c r="G28" s="173"/>
      <c r="H28" s="170"/>
      <c r="I28" s="171"/>
      <c r="J28" s="172"/>
      <c r="K28" s="172"/>
      <c r="L28" s="173"/>
      <c r="M28" s="293"/>
      <c r="N28" s="214"/>
      <c r="O28" s="174"/>
      <c r="P28" s="89"/>
      <c r="Q28" s="100"/>
    </row>
    <row r="29" spans="1:17" ht="12.75">
      <c r="A29" s="168"/>
      <c r="B29" s="169"/>
      <c r="C29" s="209"/>
      <c r="D29" s="210"/>
      <c r="E29" s="209"/>
      <c r="F29" s="209"/>
      <c r="G29" s="211"/>
      <c r="H29" s="170"/>
      <c r="I29" s="171"/>
      <c r="J29" s="172"/>
      <c r="K29" s="172"/>
      <c r="L29" s="173"/>
      <c r="M29" s="293"/>
      <c r="N29" s="214"/>
      <c r="O29" s="174"/>
      <c r="P29" s="180"/>
      <c r="Q29" s="208"/>
    </row>
    <row r="30" spans="1:17" ht="12.75">
      <c r="A30" s="52"/>
      <c r="B30" s="79"/>
      <c r="C30" s="97"/>
      <c r="D30" s="98"/>
      <c r="E30" s="89"/>
      <c r="F30" s="89"/>
      <c r="G30" s="99"/>
      <c r="H30" s="102"/>
      <c r="I30" s="89"/>
      <c r="J30" s="89"/>
      <c r="K30" s="89"/>
      <c r="L30" s="99"/>
      <c r="M30" s="290"/>
      <c r="N30" s="201"/>
      <c r="O30" s="89"/>
      <c r="P30" s="89"/>
      <c r="Q30" s="100"/>
    </row>
    <row r="31" spans="1:17" ht="12.75">
      <c r="A31" s="52"/>
      <c r="B31" s="79"/>
      <c r="C31" s="97"/>
      <c r="D31" s="98"/>
      <c r="E31" s="89"/>
      <c r="F31" s="89"/>
      <c r="G31" s="99"/>
      <c r="H31" s="97"/>
      <c r="I31" s="98"/>
      <c r="J31" s="89"/>
      <c r="K31" s="89"/>
      <c r="L31" s="99"/>
      <c r="M31" s="296"/>
      <c r="N31" s="299"/>
      <c r="O31" s="89"/>
      <c r="P31" s="90"/>
      <c r="Q31" s="112"/>
    </row>
    <row r="32" spans="1:17" ht="12.75">
      <c r="A32" s="168"/>
      <c r="B32" s="169"/>
      <c r="C32" s="205"/>
      <c r="D32" s="177"/>
      <c r="E32" s="172"/>
      <c r="F32" s="172"/>
      <c r="G32" s="173"/>
      <c r="H32" s="170"/>
      <c r="I32" s="171"/>
      <c r="J32" s="172"/>
      <c r="K32" s="172"/>
      <c r="L32" s="173"/>
      <c r="M32" s="293"/>
      <c r="N32" s="214"/>
      <c r="O32" s="172"/>
      <c r="P32" s="172"/>
      <c r="Q32" s="181"/>
    </row>
    <row r="33" spans="1:17" ht="12.75">
      <c r="A33" s="52"/>
      <c r="B33" s="79"/>
      <c r="C33" s="102"/>
      <c r="D33" s="89"/>
      <c r="E33" s="89"/>
      <c r="F33" s="89"/>
      <c r="G33" s="99"/>
      <c r="H33" s="167"/>
      <c r="I33" s="166"/>
      <c r="J33" s="116"/>
      <c r="K33" s="89"/>
      <c r="L33" s="99"/>
      <c r="M33" s="290"/>
      <c r="N33" s="201"/>
      <c r="O33" s="89"/>
      <c r="P33" s="89"/>
      <c r="Q33" s="100"/>
    </row>
    <row r="34" spans="1:17" ht="12.75">
      <c r="A34" s="168"/>
      <c r="B34" s="169"/>
      <c r="C34" s="170"/>
      <c r="D34" s="171"/>
      <c r="E34" s="172"/>
      <c r="F34" s="172"/>
      <c r="G34" s="173"/>
      <c r="H34" s="175"/>
      <c r="I34" s="172"/>
      <c r="J34" s="172"/>
      <c r="K34" s="202"/>
      <c r="L34" s="173"/>
      <c r="M34" s="293"/>
      <c r="N34" s="214"/>
      <c r="O34" s="174"/>
      <c r="P34" s="89"/>
      <c r="Q34" s="100"/>
    </row>
    <row r="35" spans="1:17" ht="12.75">
      <c r="A35" s="168"/>
      <c r="B35" s="169"/>
      <c r="C35" s="175"/>
      <c r="D35" s="172"/>
      <c r="E35" s="172"/>
      <c r="F35" s="172"/>
      <c r="G35" s="173"/>
      <c r="H35" s="170"/>
      <c r="I35" s="171"/>
      <c r="J35" s="172"/>
      <c r="K35" s="172"/>
      <c r="L35" s="173"/>
      <c r="M35" s="293"/>
      <c r="N35" s="214"/>
      <c r="O35" s="174"/>
      <c r="P35" s="89"/>
      <c r="Q35" s="100"/>
    </row>
    <row r="36" spans="1:17" ht="12.75">
      <c r="A36" s="52"/>
      <c r="B36" s="79"/>
      <c r="C36" s="142"/>
      <c r="D36" s="98"/>
      <c r="E36" s="89"/>
      <c r="F36" s="89"/>
      <c r="G36" s="100"/>
      <c r="H36" s="167"/>
      <c r="I36" s="166"/>
      <c r="J36" s="89"/>
      <c r="K36" s="89"/>
      <c r="L36" s="99"/>
      <c r="M36" s="290"/>
      <c r="N36" s="201"/>
      <c r="O36" s="89"/>
      <c r="P36" s="89"/>
      <c r="Q36" s="100"/>
    </row>
    <row r="37" spans="1:17" ht="12.75">
      <c r="A37" s="52"/>
      <c r="B37" s="79"/>
      <c r="C37" s="130"/>
      <c r="D37" s="89"/>
      <c r="E37" s="89"/>
      <c r="F37" s="89"/>
      <c r="G37" s="100"/>
      <c r="H37" s="167"/>
      <c r="I37" s="166"/>
      <c r="J37" s="89"/>
      <c r="K37" s="89"/>
      <c r="L37" s="99"/>
      <c r="M37" s="167"/>
      <c r="N37" s="166"/>
      <c r="O37" s="89"/>
      <c r="P37" s="89"/>
      <c r="Q37" s="100"/>
    </row>
    <row r="38" spans="1:17" ht="12.75">
      <c r="A38" s="52"/>
      <c r="B38" s="79"/>
      <c r="C38" s="142"/>
      <c r="D38" s="98"/>
      <c r="E38" s="89"/>
      <c r="F38" s="89"/>
      <c r="G38" s="100"/>
      <c r="H38" s="167"/>
      <c r="I38" s="166"/>
      <c r="J38" s="89"/>
      <c r="K38" s="89"/>
      <c r="L38" s="99"/>
      <c r="M38" s="290"/>
      <c r="N38" s="201"/>
      <c r="O38" s="89"/>
      <c r="P38" s="89"/>
      <c r="Q38" s="100"/>
    </row>
    <row r="39" spans="1:17" ht="12.75">
      <c r="A39" s="52"/>
      <c r="B39" s="79"/>
      <c r="C39" s="142"/>
      <c r="D39" s="98"/>
      <c r="E39" s="89"/>
      <c r="F39" s="89"/>
      <c r="G39" s="100"/>
      <c r="H39" s="167"/>
      <c r="I39" s="166"/>
      <c r="J39" s="89"/>
      <c r="K39" s="89"/>
      <c r="L39" s="99"/>
      <c r="M39" s="102"/>
      <c r="N39" s="166"/>
      <c r="O39" s="89"/>
      <c r="P39" s="89"/>
      <c r="Q39" s="100"/>
    </row>
    <row r="40" spans="1:17" ht="12.75">
      <c r="A40" s="168"/>
      <c r="B40" s="169"/>
      <c r="C40" s="170"/>
      <c r="D40" s="171"/>
      <c r="E40" s="172"/>
      <c r="F40" s="172"/>
      <c r="G40" s="173"/>
      <c r="H40" s="205"/>
      <c r="I40" s="177"/>
      <c r="J40" s="172"/>
      <c r="K40" s="172"/>
      <c r="L40" s="173"/>
      <c r="M40" s="175"/>
      <c r="N40" s="172"/>
      <c r="O40" s="174"/>
      <c r="P40" s="172"/>
      <c r="Q40" s="181"/>
    </row>
    <row r="41" spans="1:17" ht="12.75">
      <c r="A41" s="52"/>
      <c r="B41" s="79"/>
      <c r="C41" s="97"/>
      <c r="D41" s="98"/>
      <c r="E41" s="89"/>
      <c r="F41" s="89"/>
      <c r="G41" s="99"/>
      <c r="H41" s="203"/>
      <c r="I41" s="166"/>
      <c r="J41" s="89"/>
      <c r="K41" s="89"/>
      <c r="L41" s="99"/>
      <c r="M41" s="102"/>
      <c r="N41" s="89"/>
      <c r="O41" s="89"/>
      <c r="P41" s="89"/>
      <c r="Q41" s="100"/>
    </row>
    <row r="42" spans="1:17" ht="12.75">
      <c r="A42" s="168"/>
      <c r="B42" s="169"/>
      <c r="C42" s="170"/>
      <c r="D42" s="171"/>
      <c r="E42" s="202"/>
      <c r="F42" s="172"/>
      <c r="G42" s="173"/>
      <c r="H42" s="205"/>
      <c r="I42" s="177"/>
      <c r="J42" s="172"/>
      <c r="K42" s="172"/>
      <c r="L42" s="173"/>
      <c r="M42" s="175"/>
      <c r="N42" s="172"/>
      <c r="O42" s="172"/>
      <c r="P42" s="172"/>
      <c r="Q42" s="181"/>
    </row>
    <row r="43" spans="1:17" ht="12.75">
      <c r="A43" s="52"/>
      <c r="B43" s="79"/>
      <c r="C43" s="167"/>
      <c r="D43" s="166"/>
      <c r="E43" s="89"/>
      <c r="F43" s="89"/>
      <c r="G43" s="99"/>
      <c r="H43" s="167"/>
      <c r="I43" s="166"/>
      <c r="J43" s="116"/>
      <c r="K43" s="89"/>
      <c r="L43" s="99"/>
      <c r="M43" s="102"/>
      <c r="N43" s="89"/>
      <c r="O43" s="89"/>
      <c r="P43" s="89"/>
      <c r="Q43" s="100"/>
    </row>
    <row r="44" spans="1:17" ht="12.75">
      <c r="A44" s="52"/>
      <c r="B44" s="79"/>
      <c r="C44" s="97"/>
      <c r="D44" s="98"/>
      <c r="E44" s="98"/>
      <c r="F44" s="89"/>
      <c r="G44" s="99"/>
      <c r="H44" s="97"/>
      <c r="I44" s="98"/>
      <c r="J44" s="89"/>
      <c r="K44" s="89"/>
      <c r="L44" s="99"/>
      <c r="M44" s="102"/>
      <c r="N44" s="89"/>
      <c r="O44" s="183"/>
      <c r="P44" s="83"/>
      <c r="Q44" s="103"/>
    </row>
    <row r="45" spans="1:17" ht="12.75">
      <c r="A45" s="52"/>
      <c r="B45" s="79"/>
      <c r="C45" s="97"/>
      <c r="D45" s="98"/>
      <c r="E45" s="116"/>
      <c r="F45" s="89"/>
      <c r="G45" s="99"/>
      <c r="H45" s="101"/>
      <c r="I45" s="98"/>
      <c r="J45" s="89"/>
      <c r="K45" s="89"/>
      <c r="L45" s="99"/>
      <c r="M45" s="97"/>
      <c r="N45" s="98"/>
      <c r="O45" s="89"/>
      <c r="P45" s="89"/>
      <c r="Q45" s="100"/>
    </row>
    <row r="46" spans="1:17" ht="12.75">
      <c r="A46" s="168"/>
      <c r="B46" s="169"/>
      <c r="C46" s="170"/>
      <c r="D46" s="171"/>
      <c r="E46" s="172"/>
      <c r="F46" s="172"/>
      <c r="G46" s="173"/>
      <c r="H46" s="170"/>
      <c r="I46" s="171"/>
      <c r="J46" s="172"/>
      <c r="K46" s="172"/>
      <c r="L46" s="173"/>
      <c r="M46" s="175"/>
      <c r="N46" s="172"/>
      <c r="O46" s="172"/>
      <c r="P46" s="173"/>
      <c r="Q46" s="204"/>
    </row>
    <row r="47" spans="1:17" ht="12.75">
      <c r="A47" s="52"/>
      <c r="B47" s="79"/>
      <c r="C47" s="97"/>
      <c r="D47" s="98"/>
      <c r="E47" s="89"/>
      <c r="F47" s="89"/>
      <c r="G47" s="99"/>
      <c r="H47" s="97"/>
      <c r="I47" s="98"/>
      <c r="J47" s="89"/>
      <c r="K47" s="89"/>
      <c r="L47" s="99"/>
      <c r="M47" s="102"/>
      <c r="N47" s="89"/>
      <c r="O47" s="79"/>
      <c r="P47" s="79"/>
      <c r="Q47" s="103"/>
    </row>
    <row r="48" spans="1:17" ht="12.75">
      <c r="A48" s="52"/>
      <c r="B48" s="79"/>
      <c r="C48" s="97"/>
      <c r="D48" s="98"/>
      <c r="E48" s="89"/>
      <c r="F48" s="89"/>
      <c r="G48" s="99"/>
      <c r="H48" s="97"/>
      <c r="I48" s="98"/>
      <c r="J48" s="89"/>
      <c r="K48" s="89"/>
      <c r="L48" s="99"/>
      <c r="M48" s="102"/>
      <c r="N48" s="89"/>
      <c r="O48" s="79"/>
      <c r="P48" s="79"/>
      <c r="Q48" s="103"/>
    </row>
    <row r="49" spans="1:17" ht="12.75">
      <c r="A49" s="52"/>
      <c r="B49" s="79"/>
      <c r="C49" s="167"/>
      <c r="D49" s="166"/>
      <c r="E49" s="89"/>
      <c r="F49" s="89"/>
      <c r="G49" s="99"/>
      <c r="H49" s="97"/>
      <c r="I49" s="98"/>
      <c r="J49" s="89"/>
      <c r="K49" s="89"/>
      <c r="L49" s="99"/>
      <c r="M49" s="102"/>
      <c r="N49" s="89"/>
      <c r="O49" s="79"/>
      <c r="P49" s="79"/>
      <c r="Q49" s="103"/>
    </row>
    <row r="50" spans="1:17" ht="12.75">
      <c r="A50" s="52"/>
      <c r="B50" s="79"/>
      <c r="C50" s="167"/>
      <c r="D50" s="166"/>
      <c r="E50" s="89"/>
      <c r="F50" s="89"/>
      <c r="G50" s="99"/>
      <c r="H50" s="97"/>
      <c r="I50" s="98"/>
      <c r="J50" s="89"/>
      <c r="K50" s="89"/>
      <c r="L50" s="99"/>
      <c r="M50" s="102"/>
      <c r="N50" s="89"/>
      <c r="O50" s="79"/>
      <c r="P50" s="79"/>
      <c r="Q50" s="103"/>
    </row>
    <row r="51" spans="1:17" ht="12.75">
      <c r="A51" s="52"/>
      <c r="B51" s="79"/>
      <c r="C51" s="101"/>
      <c r="D51" s="104"/>
      <c r="E51" s="89"/>
      <c r="F51" s="89"/>
      <c r="G51" s="99"/>
      <c r="H51" s="97"/>
      <c r="I51" s="98"/>
      <c r="J51" s="89"/>
      <c r="K51" s="89"/>
      <c r="L51" s="99"/>
      <c r="M51" s="102"/>
      <c r="N51" s="89"/>
      <c r="O51" s="79"/>
      <c r="P51" s="79"/>
      <c r="Q51" s="84"/>
    </row>
    <row r="52" spans="1:17" ht="12.75">
      <c r="A52" s="52"/>
      <c r="B52" s="79"/>
      <c r="C52" s="97"/>
      <c r="D52" s="98"/>
      <c r="E52" s="89"/>
      <c r="F52" s="89"/>
      <c r="G52" s="99"/>
      <c r="H52" s="97"/>
      <c r="I52" s="98"/>
      <c r="J52" s="89"/>
      <c r="K52" s="89"/>
      <c r="L52" s="99"/>
      <c r="M52" s="97"/>
      <c r="N52" s="98"/>
      <c r="O52" s="89"/>
      <c r="P52" s="89"/>
      <c r="Q52" s="100"/>
    </row>
    <row r="53" spans="1:17" ht="12.75">
      <c r="A53" s="52"/>
      <c r="B53" s="79"/>
      <c r="C53" s="97"/>
      <c r="D53" s="98"/>
      <c r="E53" s="89"/>
      <c r="F53" s="79"/>
      <c r="G53" s="99"/>
      <c r="H53" s="97"/>
      <c r="I53" s="98"/>
      <c r="J53" s="89"/>
      <c r="K53" s="89"/>
      <c r="L53" s="99"/>
      <c r="M53" s="102"/>
      <c r="N53" s="89"/>
      <c r="O53" s="89"/>
      <c r="P53" s="89"/>
      <c r="Q53" s="100"/>
    </row>
    <row r="54" spans="1:17" ht="12.75">
      <c r="A54" s="52"/>
      <c r="B54" s="79"/>
      <c r="C54" s="97"/>
      <c r="D54" s="98"/>
      <c r="E54" s="89"/>
      <c r="F54" s="99"/>
      <c r="G54" s="99"/>
      <c r="H54" s="97"/>
      <c r="I54" s="98"/>
      <c r="J54" s="89"/>
      <c r="K54" s="89"/>
      <c r="L54" s="99"/>
      <c r="M54" s="97"/>
      <c r="N54" s="98"/>
      <c r="O54" s="89"/>
      <c r="P54" s="89"/>
      <c r="Q54" s="100"/>
    </row>
    <row r="55" spans="1:17" ht="12.75">
      <c r="A55" s="52"/>
      <c r="B55" s="79"/>
      <c r="C55" s="97"/>
      <c r="D55" s="98"/>
      <c r="E55" s="89"/>
      <c r="F55" s="99"/>
      <c r="G55" s="99"/>
      <c r="H55" s="97"/>
      <c r="I55" s="98"/>
      <c r="J55" s="89"/>
      <c r="K55" s="89"/>
      <c r="L55" s="99"/>
      <c r="M55" s="102"/>
      <c r="N55" s="89"/>
      <c r="O55" s="89"/>
      <c r="P55" s="89"/>
      <c r="Q55" s="100"/>
    </row>
    <row r="56" spans="1:17" ht="12.75">
      <c r="A56" s="168"/>
      <c r="B56" s="169"/>
      <c r="C56" s="170"/>
      <c r="D56" s="171"/>
      <c r="E56" s="172"/>
      <c r="F56" s="173"/>
      <c r="G56" s="173"/>
      <c r="H56" s="175"/>
      <c r="I56" s="172"/>
      <c r="J56" s="172"/>
      <c r="K56" s="172"/>
      <c r="L56" s="173"/>
      <c r="M56" s="175"/>
      <c r="N56" s="172"/>
      <c r="O56" s="172"/>
      <c r="P56" s="172"/>
      <c r="Q56" s="181"/>
    </row>
    <row r="57" spans="1:17" ht="12.75">
      <c r="A57" s="52"/>
      <c r="B57" s="79"/>
      <c r="C57" s="97"/>
      <c r="D57" s="98"/>
      <c r="E57" s="89"/>
      <c r="F57" s="89"/>
      <c r="G57" s="99"/>
      <c r="H57" s="97"/>
      <c r="I57" s="98"/>
      <c r="J57" s="89"/>
      <c r="K57" s="89"/>
      <c r="L57" s="99"/>
      <c r="M57" s="102"/>
      <c r="N57" s="89"/>
      <c r="O57" s="89"/>
      <c r="P57" s="89"/>
      <c r="Q57" s="100"/>
    </row>
    <row r="58" spans="1:17" ht="12.75">
      <c r="A58" s="52"/>
      <c r="B58" s="79"/>
      <c r="C58" s="97"/>
      <c r="D58" s="98"/>
      <c r="E58" s="89"/>
      <c r="F58" s="89"/>
      <c r="G58" s="99"/>
      <c r="H58" s="97"/>
      <c r="I58" s="98"/>
      <c r="J58" s="89"/>
      <c r="K58" s="89"/>
      <c r="L58" s="99"/>
      <c r="M58" s="102"/>
      <c r="N58" s="89"/>
      <c r="O58" s="89"/>
      <c r="P58" s="89"/>
      <c r="Q58" s="100"/>
    </row>
    <row r="59" spans="1:17" ht="12.75">
      <c r="A59" s="52"/>
      <c r="B59" s="79"/>
      <c r="C59" s="97"/>
      <c r="D59" s="98"/>
      <c r="E59" s="89"/>
      <c r="F59" s="89"/>
      <c r="G59" s="99"/>
      <c r="H59" s="97"/>
      <c r="I59" s="98"/>
      <c r="J59" s="89"/>
      <c r="K59" s="89"/>
      <c r="L59" s="99"/>
      <c r="M59" s="102"/>
      <c r="N59" s="89"/>
      <c r="O59" s="89"/>
      <c r="P59" s="89"/>
      <c r="Q59" s="100"/>
    </row>
    <row r="60" spans="1:17" ht="12.75">
      <c r="A60" s="52"/>
      <c r="B60" s="79"/>
      <c r="C60" s="97"/>
      <c r="D60" s="98"/>
      <c r="E60" s="89"/>
      <c r="F60" s="79"/>
      <c r="G60" s="99"/>
      <c r="H60" s="97"/>
      <c r="I60" s="98"/>
      <c r="J60" s="89"/>
      <c r="K60" s="89"/>
      <c r="L60" s="99"/>
      <c r="M60" s="102"/>
      <c r="N60" s="89"/>
      <c r="O60" s="89"/>
      <c r="P60" s="89"/>
      <c r="Q60" s="100"/>
    </row>
    <row r="61" spans="1:17" ht="12.75">
      <c r="A61" s="52"/>
      <c r="B61" s="79"/>
      <c r="C61" s="97"/>
      <c r="D61" s="98"/>
      <c r="E61" s="89"/>
      <c r="F61" s="79"/>
      <c r="G61" s="99"/>
      <c r="H61" s="97"/>
      <c r="I61" s="98"/>
      <c r="J61" s="89"/>
      <c r="K61" s="89"/>
      <c r="L61" s="99"/>
      <c r="M61" s="102"/>
      <c r="N61" s="89"/>
      <c r="O61" s="89"/>
      <c r="P61" s="89"/>
      <c r="Q61" s="100"/>
    </row>
    <row r="62" spans="1:17" ht="12.75">
      <c r="A62" s="52"/>
      <c r="B62" s="79"/>
      <c r="C62" s="97"/>
      <c r="D62" s="98"/>
      <c r="E62" s="89"/>
      <c r="F62" s="79"/>
      <c r="G62" s="99"/>
      <c r="H62" s="97"/>
      <c r="I62" s="98"/>
      <c r="J62" s="89"/>
      <c r="K62" s="89"/>
      <c r="L62" s="99"/>
      <c r="M62" s="102"/>
      <c r="N62" s="89"/>
      <c r="O62" s="89"/>
      <c r="P62" s="89"/>
      <c r="Q62" s="100"/>
    </row>
    <row r="63" spans="1:17" ht="12.75">
      <c r="A63" s="52"/>
      <c r="B63" s="79"/>
      <c r="C63" s="97"/>
      <c r="D63" s="98"/>
      <c r="E63" s="89"/>
      <c r="F63" s="98"/>
      <c r="G63" s="89"/>
      <c r="H63" s="97"/>
      <c r="I63" s="98"/>
      <c r="J63" s="89"/>
      <c r="K63" s="89"/>
      <c r="L63" s="99"/>
      <c r="M63" s="102"/>
      <c r="N63" s="89"/>
      <c r="O63" s="89"/>
      <c r="P63" s="89"/>
      <c r="Q63" s="100"/>
    </row>
    <row r="64" spans="1:17" ht="12.75">
      <c r="A64" s="52"/>
      <c r="B64" s="79"/>
      <c r="C64" s="97"/>
      <c r="D64" s="98"/>
      <c r="E64" s="89"/>
      <c r="F64" s="79"/>
      <c r="G64" s="99"/>
      <c r="H64" s="97"/>
      <c r="I64" s="98"/>
      <c r="J64" s="89"/>
      <c r="K64" s="89"/>
      <c r="L64" s="99"/>
      <c r="M64" s="102"/>
      <c r="N64" s="89"/>
      <c r="O64" s="89"/>
      <c r="P64" s="89"/>
      <c r="Q64" s="100"/>
    </row>
    <row r="65" spans="1:17" ht="12.75">
      <c r="A65" s="52"/>
      <c r="B65" s="79"/>
      <c r="C65" s="97"/>
      <c r="D65" s="98"/>
      <c r="E65" s="89"/>
      <c r="F65" s="79"/>
      <c r="G65" s="99"/>
      <c r="H65" s="97"/>
      <c r="I65" s="98"/>
      <c r="J65" s="89"/>
      <c r="K65" s="89"/>
      <c r="L65" s="99"/>
      <c r="M65" s="102"/>
      <c r="N65" s="89"/>
      <c r="O65" s="89"/>
      <c r="P65" s="89"/>
      <c r="Q65" s="100"/>
    </row>
    <row r="66" spans="1:17" ht="12.75">
      <c r="A66" s="50"/>
      <c r="B66" s="10"/>
      <c r="C66" s="9"/>
      <c r="D66" s="10"/>
      <c r="E66" s="10"/>
      <c r="F66" s="10"/>
      <c r="G66" s="10"/>
      <c r="H66" s="9"/>
      <c r="I66" s="10"/>
      <c r="J66" s="10"/>
      <c r="K66" s="10"/>
      <c r="L66" s="10"/>
      <c r="M66" s="9"/>
      <c r="N66" s="10"/>
      <c r="O66" s="105"/>
      <c r="P66" s="105"/>
      <c r="Q66" s="106"/>
    </row>
    <row r="67" spans="1:17" ht="3.75" customHeight="1">
      <c r="A67" s="51"/>
      <c r="B67" s="17"/>
      <c r="C67" s="17"/>
      <c r="D67" s="17"/>
      <c r="E67" s="14"/>
      <c r="F67" s="14"/>
      <c r="G67" s="14"/>
      <c r="H67" s="13"/>
      <c r="I67" s="14"/>
      <c r="J67" s="14"/>
      <c r="K67" s="14"/>
      <c r="L67" s="14"/>
      <c r="M67" s="13"/>
      <c r="N67" s="14"/>
      <c r="O67" s="14"/>
      <c r="P67" s="14"/>
      <c r="Q67" s="69"/>
    </row>
    <row r="68" spans="1:17" ht="12.75">
      <c r="A68" s="46"/>
      <c r="B68" s="47"/>
      <c r="C68" s="47"/>
      <c r="D68" s="47"/>
      <c r="E68" s="7" t="s">
        <v>8</v>
      </c>
      <c r="F68" s="7" t="s">
        <v>8</v>
      </c>
      <c r="G68" s="19"/>
      <c r="H68" s="18"/>
      <c r="I68" s="47"/>
      <c r="J68" s="7" t="s">
        <v>8</v>
      </c>
      <c r="K68" s="7" t="s">
        <v>8</v>
      </c>
      <c r="L68" s="19"/>
      <c r="M68" s="18"/>
      <c r="N68" s="47"/>
      <c r="O68" s="7" t="s">
        <v>8</v>
      </c>
      <c r="P68" s="7" t="s">
        <v>8</v>
      </c>
      <c r="Q68" s="71"/>
    </row>
    <row r="69" spans="1:17" ht="12.75">
      <c r="A69" s="46"/>
      <c r="B69" s="47"/>
      <c r="C69" s="47"/>
      <c r="D69" s="47"/>
      <c r="E69" s="12" t="s">
        <v>15</v>
      </c>
      <c r="F69" s="12" t="s">
        <v>14</v>
      </c>
      <c r="G69" s="19"/>
      <c r="H69" s="18"/>
      <c r="I69" s="47"/>
      <c r="J69" s="12" t="s">
        <v>15</v>
      </c>
      <c r="K69" s="12" t="s">
        <v>14</v>
      </c>
      <c r="L69" s="19"/>
      <c r="M69" s="18"/>
      <c r="N69" s="47"/>
      <c r="O69" s="12" t="s">
        <v>15</v>
      </c>
      <c r="P69" s="12" t="s">
        <v>14</v>
      </c>
      <c r="Q69" s="71"/>
    </row>
    <row r="70" spans="1:17" ht="15.75">
      <c r="A70" s="53"/>
      <c r="B70" s="8"/>
      <c r="C70" s="20"/>
      <c r="D70" s="21"/>
      <c r="E70" s="119">
        <f>SUM(E10:E49)</f>
        <v>502</v>
      </c>
      <c r="F70" s="123">
        <f>SUM(F10:F49)</f>
        <v>1074166.6469999999</v>
      </c>
      <c r="G70" s="120"/>
      <c r="H70" s="121"/>
      <c r="I70" s="122"/>
      <c r="J70" s="119">
        <f>SUM(J10:J64)</f>
        <v>776</v>
      </c>
      <c r="K70" s="123">
        <f>SUM(K10:K64)</f>
        <v>1550770.9700000002</v>
      </c>
      <c r="L70" s="10"/>
      <c r="M70" s="9"/>
      <c r="N70" s="8"/>
      <c r="O70" s="119">
        <f>SUM(O10:O49)</f>
        <v>1452</v>
      </c>
      <c r="P70" s="123">
        <f>SUM(P10:P49)</f>
        <v>5108137.54</v>
      </c>
      <c r="Q70" s="70"/>
    </row>
    <row r="71" spans="1:17" ht="6" customHeight="1" thickBot="1">
      <c r="A71" s="54"/>
      <c r="B71" s="38"/>
      <c r="C71" s="38"/>
      <c r="D71" s="38"/>
      <c r="E71" s="38"/>
      <c r="F71" s="38"/>
      <c r="G71" s="39"/>
      <c r="H71" s="37"/>
      <c r="I71" s="38"/>
      <c r="J71" s="38"/>
      <c r="K71" s="38"/>
      <c r="L71" s="38"/>
      <c r="M71" s="37"/>
      <c r="N71" s="38"/>
      <c r="O71" s="38"/>
      <c r="P71" s="38"/>
      <c r="Q71" s="72"/>
    </row>
    <row r="72" spans="1:17" ht="16.5" thickBot="1">
      <c r="A72" s="55" t="s">
        <v>20</v>
      </c>
      <c r="B72" s="36"/>
      <c r="C72" s="35" t="s">
        <v>21</v>
      </c>
      <c r="D72" s="36"/>
      <c r="E72" s="35" t="s">
        <v>22</v>
      </c>
      <c r="F72" s="36"/>
      <c r="G72" s="36"/>
      <c r="H72" s="25"/>
      <c r="I72" s="56"/>
      <c r="J72" s="56"/>
      <c r="K72" s="47"/>
      <c r="L72" s="47"/>
      <c r="M72" s="47"/>
      <c r="N72" s="47"/>
      <c r="O72" s="47"/>
      <c r="P72" s="47"/>
      <c r="Q72" s="60"/>
    </row>
    <row r="73" spans="1:17" ht="15.75">
      <c r="A73" s="57" t="s">
        <v>23</v>
      </c>
      <c r="B73" s="26"/>
      <c r="C73" s="27"/>
      <c r="D73" s="28">
        <f>COUNTA(C10:C66)</f>
        <v>5</v>
      </c>
      <c r="E73" s="10"/>
      <c r="F73" s="28">
        <f>F70/E70</f>
        <v>2139.7741972111553</v>
      </c>
      <c r="G73" s="26"/>
      <c r="H73" s="29"/>
      <c r="I73" s="56"/>
      <c r="J73" s="56"/>
      <c r="K73" s="47"/>
      <c r="L73" s="47"/>
      <c r="M73" s="47"/>
      <c r="N73" s="47"/>
      <c r="O73" s="47"/>
      <c r="P73" s="47"/>
      <c r="Q73" s="60"/>
    </row>
    <row r="74" spans="1:17" ht="15.75">
      <c r="A74" s="57" t="s">
        <v>24</v>
      </c>
      <c r="B74" s="26"/>
      <c r="C74" s="27"/>
      <c r="D74" s="28">
        <f>COUNTA(H10:H66)</f>
        <v>6</v>
      </c>
      <c r="E74" s="10"/>
      <c r="F74" s="28">
        <f>K70/J70</f>
        <v>1998.4161984536086</v>
      </c>
      <c r="G74" s="30"/>
      <c r="H74" s="29"/>
      <c r="I74" s="56"/>
      <c r="J74" s="56"/>
      <c r="K74" s="47"/>
      <c r="L74" s="47"/>
      <c r="M74" s="47"/>
      <c r="N74" s="47"/>
      <c r="O74" s="47"/>
      <c r="P74" s="47"/>
      <c r="Q74" s="60"/>
    </row>
    <row r="75" spans="1:17" ht="16.5" thickBot="1">
      <c r="A75" s="58" t="s">
        <v>25</v>
      </c>
      <c r="B75" s="31"/>
      <c r="C75" s="32"/>
      <c r="D75" s="33">
        <f>COUNTA(M10:M66)</f>
        <v>5</v>
      </c>
      <c r="E75" s="34"/>
      <c r="F75" s="33">
        <f>P70/O70</f>
        <v>3518.0010606060605</v>
      </c>
      <c r="G75" s="31"/>
      <c r="H75" s="29"/>
      <c r="I75" s="56"/>
      <c r="J75" s="59"/>
      <c r="K75" s="47"/>
      <c r="L75" s="47"/>
      <c r="M75" s="47"/>
      <c r="N75" s="47"/>
      <c r="O75" s="47"/>
      <c r="P75" s="47"/>
      <c r="Q75" s="60"/>
    </row>
    <row r="76" spans="1:17" ht="17.25" thickBot="1" thickTop="1">
      <c r="A76" s="73" t="s">
        <v>26</v>
      </c>
      <c r="B76" s="74"/>
      <c r="C76" s="15"/>
      <c r="D76" s="75">
        <f>SUM(D73:D75)</f>
        <v>16</v>
      </c>
      <c r="E76" s="15"/>
      <c r="F76" s="75">
        <f>(+F70+K70+P70)/(+E70+J70+O70)</f>
        <v>2832.6282626373627</v>
      </c>
      <c r="G76" s="74"/>
      <c r="H76" s="16"/>
      <c r="I76" s="74"/>
      <c r="J76" s="74"/>
      <c r="K76" s="74"/>
      <c r="L76" s="74"/>
      <c r="M76" s="74"/>
      <c r="N76" s="74"/>
      <c r="O76" s="74"/>
      <c r="P76" s="74"/>
      <c r="Q76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9" topLeftCell="A21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27</v>
      </c>
      <c r="B3" s="3"/>
      <c r="C3" s="3"/>
      <c r="E3" s="77"/>
    </row>
    <row r="4" spans="1:3" ht="16.5" thickBot="1">
      <c r="A4" s="3"/>
      <c r="B4" s="3"/>
      <c r="C4" s="3"/>
    </row>
    <row r="5" spans="1:17" ht="15.75">
      <c r="A5" s="45"/>
      <c r="B5" s="61"/>
      <c r="C5" s="125"/>
      <c r="D5" s="63"/>
      <c r="E5" s="64" t="s">
        <v>1</v>
      </c>
      <c r="F5" s="65"/>
      <c r="G5" s="66"/>
      <c r="H5" s="125"/>
      <c r="I5" s="63"/>
      <c r="J5" s="64" t="s">
        <v>2</v>
      </c>
      <c r="K5" s="65"/>
      <c r="L5" s="66"/>
      <c r="M5" s="125"/>
      <c r="N5" s="63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126" t="s">
        <v>9</v>
      </c>
      <c r="D6" s="49"/>
      <c r="E6" s="6" t="s">
        <v>7</v>
      </c>
      <c r="F6" s="7" t="s">
        <v>8</v>
      </c>
      <c r="G6" s="67" t="s">
        <v>8</v>
      </c>
      <c r="H6" s="126" t="s">
        <v>9</v>
      </c>
      <c r="I6" s="49"/>
      <c r="J6" s="6" t="s">
        <v>28</v>
      </c>
      <c r="K6" s="7" t="s">
        <v>8</v>
      </c>
      <c r="L6" s="67" t="s">
        <v>8</v>
      </c>
      <c r="M6" s="126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127" t="s">
        <v>29</v>
      </c>
      <c r="D7" s="24"/>
      <c r="E7" s="6" t="s">
        <v>13</v>
      </c>
      <c r="F7" s="7" t="s">
        <v>14</v>
      </c>
      <c r="G7" s="67" t="s">
        <v>15</v>
      </c>
      <c r="H7" s="127" t="s">
        <v>29</v>
      </c>
      <c r="I7" s="24"/>
      <c r="J7" s="6" t="s">
        <v>13</v>
      </c>
      <c r="K7" s="7" t="s">
        <v>14</v>
      </c>
      <c r="L7" s="67" t="s">
        <v>30</v>
      </c>
      <c r="M7" s="127" t="s">
        <v>29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127" t="s">
        <v>16</v>
      </c>
      <c r="D8" s="40" t="s">
        <v>17</v>
      </c>
      <c r="E8" s="11" t="s">
        <v>18</v>
      </c>
      <c r="F8" s="12" t="s">
        <v>19</v>
      </c>
      <c r="G8" s="68" t="s">
        <v>14</v>
      </c>
      <c r="H8" s="127" t="s">
        <v>16</v>
      </c>
      <c r="I8" s="40" t="s">
        <v>17</v>
      </c>
      <c r="J8" s="11" t="s">
        <v>18</v>
      </c>
      <c r="K8" s="12" t="s">
        <v>19</v>
      </c>
      <c r="L8" s="68" t="s">
        <v>14</v>
      </c>
      <c r="M8" s="127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51"/>
      <c r="D9" s="14"/>
      <c r="E9" s="14"/>
      <c r="F9" s="14"/>
      <c r="G9" s="69"/>
      <c r="H9" s="51"/>
      <c r="I9" s="14"/>
      <c r="J9" s="14"/>
      <c r="K9" s="14"/>
      <c r="L9" s="69"/>
      <c r="M9" s="51"/>
      <c r="N9" s="14"/>
      <c r="O9" s="14"/>
      <c r="P9" s="14"/>
      <c r="Q9" s="69"/>
    </row>
    <row r="10" spans="1:17" ht="12.75">
      <c r="A10" s="91">
        <v>40554</v>
      </c>
      <c r="B10" s="216" t="s">
        <v>42</v>
      </c>
      <c r="C10" s="141"/>
      <c r="D10" s="108"/>
      <c r="E10" s="94"/>
      <c r="F10" s="85"/>
      <c r="G10" s="129"/>
      <c r="H10" s="217" t="s">
        <v>43</v>
      </c>
      <c r="I10" s="218" t="s">
        <v>44</v>
      </c>
      <c r="J10" s="87">
        <v>26</v>
      </c>
      <c r="K10" s="93">
        <v>94105.62</v>
      </c>
      <c r="L10" s="100">
        <v>3619.45</v>
      </c>
      <c r="M10" s="130"/>
      <c r="N10" s="89"/>
      <c r="O10" s="89"/>
      <c r="P10" s="99"/>
      <c r="Q10" s="100"/>
    </row>
    <row r="11" spans="1:17" ht="12.75">
      <c r="A11" s="153"/>
      <c r="B11" s="219" t="s">
        <v>45</v>
      </c>
      <c r="C11" s="155"/>
      <c r="D11" s="176"/>
      <c r="E11" s="156"/>
      <c r="F11" s="157"/>
      <c r="G11" s="158"/>
      <c r="H11" s="220" t="s">
        <v>43</v>
      </c>
      <c r="I11" s="221" t="s">
        <v>46</v>
      </c>
      <c r="J11" s="156">
        <v>28</v>
      </c>
      <c r="K11" s="156">
        <v>87744.23</v>
      </c>
      <c r="L11" s="158">
        <v>3133.72</v>
      </c>
      <c r="M11" s="159"/>
      <c r="N11" s="169"/>
      <c r="O11" s="160"/>
      <c r="P11" s="79"/>
      <c r="Q11" s="84"/>
    </row>
    <row r="12" spans="1:20" ht="12.75">
      <c r="A12" s="91"/>
      <c r="B12" s="216" t="s">
        <v>47</v>
      </c>
      <c r="C12" s="141"/>
      <c r="D12" s="108"/>
      <c r="E12" s="94"/>
      <c r="F12" s="85"/>
      <c r="G12" s="129"/>
      <c r="H12" s="222" t="s">
        <v>43</v>
      </c>
      <c r="I12" s="223" t="s">
        <v>44</v>
      </c>
      <c r="J12" s="94">
        <v>32</v>
      </c>
      <c r="K12" s="94">
        <v>102277.49</v>
      </c>
      <c r="L12" s="129">
        <v>3196.17</v>
      </c>
      <c r="M12" s="141"/>
      <c r="N12" s="108"/>
      <c r="O12" s="94"/>
      <c r="P12" s="85"/>
      <c r="Q12" s="129"/>
      <c r="R12" s="94"/>
      <c r="S12" s="85"/>
      <c r="T12" s="110"/>
    </row>
    <row r="13" spans="1:17" ht="12.75">
      <c r="A13" s="91"/>
      <c r="B13" s="216" t="s">
        <v>48</v>
      </c>
      <c r="C13" s="142"/>
      <c r="D13" s="98"/>
      <c r="E13" s="89"/>
      <c r="F13" s="85"/>
      <c r="G13" s="100"/>
      <c r="H13" s="225" t="s">
        <v>43</v>
      </c>
      <c r="I13" s="224" t="s">
        <v>49</v>
      </c>
      <c r="J13" s="89">
        <v>45</v>
      </c>
      <c r="K13" s="89">
        <v>119123.19</v>
      </c>
      <c r="L13" s="100">
        <v>2647.18</v>
      </c>
      <c r="M13" s="147"/>
      <c r="N13" s="80"/>
      <c r="O13" s="150"/>
      <c r="P13" s="44"/>
      <c r="Q13" s="151"/>
    </row>
    <row r="14" spans="1:17" ht="12.75">
      <c r="A14" s="91"/>
      <c r="B14" s="81" t="s">
        <v>50</v>
      </c>
      <c r="C14" s="230" t="s">
        <v>51</v>
      </c>
      <c r="D14" s="231" t="s">
        <v>51</v>
      </c>
      <c r="E14" s="90">
        <v>24</v>
      </c>
      <c r="F14" s="85">
        <v>30773.59</v>
      </c>
      <c r="G14" s="112">
        <v>1282.23</v>
      </c>
      <c r="H14" s="200"/>
      <c r="I14" s="201"/>
      <c r="J14" s="89"/>
      <c r="K14" s="89"/>
      <c r="L14" s="100"/>
      <c r="M14" s="128"/>
      <c r="N14" s="79"/>
      <c r="O14" s="79"/>
      <c r="P14" s="79"/>
      <c r="Q14" s="84"/>
    </row>
    <row r="15" spans="1:17" ht="12.75">
      <c r="A15" s="91"/>
      <c r="B15" s="81" t="s">
        <v>52</v>
      </c>
      <c r="C15" s="230" t="s">
        <v>53</v>
      </c>
      <c r="D15" s="231" t="s">
        <v>53</v>
      </c>
      <c r="E15" s="89">
        <v>20</v>
      </c>
      <c r="F15" s="85">
        <v>28912.68</v>
      </c>
      <c r="G15" s="100">
        <v>1445.63</v>
      </c>
      <c r="H15" s="226"/>
      <c r="I15" s="152"/>
      <c r="J15" s="89"/>
      <c r="K15" s="89"/>
      <c r="L15" s="100"/>
      <c r="M15" s="128"/>
      <c r="N15" s="79"/>
      <c r="O15" s="79"/>
      <c r="P15" s="79"/>
      <c r="Q15" s="84"/>
    </row>
    <row r="16" spans="1:17" ht="12.75">
      <c r="A16" s="91"/>
      <c r="B16" s="81" t="s">
        <v>54</v>
      </c>
      <c r="C16" s="230" t="s">
        <v>49</v>
      </c>
      <c r="D16" s="231" t="s">
        <v>55</v>
      </c>
      <c r="E16" s="90">
        <v>14</v>
      </c>
      <c r="F16" s="82">
        <v>23400.42</v>
      </c>
      <c r="G16" s="112">
        <v>1671.46</v>
      </c>
      <c r="H16" s="226"/>
      <c r="I16" s="152"/>
      <c r="J16" s="89"/>
      <c r="K16" s="89"/>
      <c r="L16" s="100"/>
      <c r="M16" s="128"/>
      <c r="N16" s="79"/>
      <c r="O16" s="79"/>
      <c r="P16" s="79"/>
      <c r="Q16" s="84"/>
    </row>
    <row r="17" spans="1:17" ht="12.75">
      <c r="A17" s="92"/>
      <c r="B17" s="81" t="s">
        <v>56</v>
      </c>
      <c r="C17" s="230" t="s">
        <v>57</v>
      </c>
      <c r="D17" s="231" t="s">
        <v>46</v>
      </c>
      <c r="E17" s="88">
        <v>33</v>
      </c>
      <c r="F17" s="90">
        <v>76161.48</v>
      </c>
      <c r="G17" s="112">
        <v>2307.92</v>
      </c>
      <c r="H17" s="226"/>
      <c r="I17" s="152"/>
      <c r="J17" s="89"/>
      <c r="K17" s="89"/>
      <c r="L17" s="100"/>
      <c r="M17" s="128"/>
      <c r="N17" s="79"/>
      <c r="O17" s="79"/>
      <c r="P17" s="79"/>
      <c r="Q17" s="84"/>
    </row>
    <row r="18" spans="1:17" ht="12.75">
      <c r="A18" s="212"/>
      <c r="B18" s="232" t="s">
        <v>58</v>
      </c>
      <c r="C18" s="233" t="s">
        <v>43</v>
      </c>
      <c r="D18" s="234" t="s">
        <v>49</v>
      </c>
      <c r="E18" s="182">
        <v>38</v>
      </c>
      <c r="F18" s="172">
        <v>56257.95</v>
      </c>
      <c r="G18" s="181">
        <v>1480.47</v>
      </c>
      <c r="H18" s="227"/>
      <c r="I18" s="207"/>
      <c r="J18" s="172"/>
      <c r="K18" s="172"/>
      <c r="L18" s="181"/>
      <c r="M18" s="159"/>
      <c r="N18" s="169"/>
      <c r="O18" s="160"/>
      <c r="P18" s="79"/>
      <c r="Q18" s="84"/>
    </row>
    <row r="19" spans="1:17" ht="13.5" thickBot="1">
      <c r="A19" s="235">
        <v>40554</v>
      </c>
      <c r="B19" s="236" t="s">
        <v>59</v>
      </c>
      <c r="C19" s="237" t="s">
        <v>53</v>
      </c>
      <c r="D19" s="238" t="s">
        <v>53</v>
      </c>
      <c r="E19" s="239">
        <v>32</v>
      </c>
      <c r="F19" s="239">
        <v>36240.47</v>
      </c>
      <c r="G19" s="240">
        <v>1132.51</v>
      </c>
      <c r="H19" s="241"/>
      <c r="I19" s="242"/>
      <c r="J19" s="243"/>
      <c r="K19" s="243"/>
      <c r="L19" s="244"/>
      <c r="M19" s="245"/>
      <c r="N19" s="246"/>
      <c r="O19" s="247"/>
      <c r="P19" s="89"/>
      <c r="Q19" s="84"/>
    </row>
    <row r="20" spans="1:17" ht="13.5" thickBot="1">
      <c r="A20" s="248">
        <v>40582</v>
      </c>
      <c r="B20" s="249" t="s">
        <v>60</v>
      </c>
      <c r="C20" s="250"/>
      <c r="D20" s="251"/>
      <c r="E20" s="117"/>
      <c r="F20" s="117"/>
      <c r="G20" s="252"/>
      <c r="H20" s="253" t="s">
        <v>44</v>
      </c>
      <c r="I20" s="254" t="s">
        <v>49</v>
      </c>
      <c r="J20" s="255">
        <v>47</v>
      </c>
      <c r="K20" s="255">
        <v>98380.11</v>
      </c>
      <c r="L20" s="256">
        <v>2093.19</v>
      </c>
      <c r="M20" s="132"/>
      <c r="N20" s="15"/>
      <c r="O20" s="117"/>
      <c r="P20" s="117"/>
      <c r="Q20" s="118"/>
    </row>
    <row r="21" spans="1:17" ht="12.75">
      <c r="A21" s="139">
        <v>40610</v>
      </c>
      <c r="B21" s="135" t="s">
        <v>63</v>
      </c>
      <c r="C21" s="144" t="s">
        <v>55</v>
      </c>
      <c r="D21" s="136" t="s">
        <v>49</v>
      </c>
      <c r="E21" s="137">
        <v>43</v>
      </c>
      <c r="F21" s="137">
        <v>54787</v>
      </c>
      <c r="G21" s="145">
        <v>1274.35</v>
      </c>
      <c r="H21" s="228"/>
      <c r="I21" s="229"/>
      <c r="J21" s="138"/>
      <c r="K21" s="138"/>
      <c r="L21" s="149"/>
      <c r="M21" s="144"/>
      <c r="N21" s="136"/>
      <c r="O21" s="134"/>
      <c r="P21" s="89"/>
      <c r="Q21" s="84"/>
    </row>
    <row r="22" spans="1:17" ht="13.5" thickBot="1">
      <c r="A22" s="267">
        <v>40610</v>
      </c>
      <c r="B22" s="246" t="s">
        <v>64</v>
      </c>
      <c r="C22" s="268"/>
      <c r="D22" s="260"/>
      <c r="E22" s="243"/>
      <c r="F22" s="243"/>
      <c r="G22" s="244"/>
      <c r="H22" s="241"/>
      <c r="I22" s="242"/>
      <c r="J22" s="243"/>
      <c r="K22" s="246"/>
      <c r="L22" s="244"/>
      <c r="M22" s="269" t="s">
        <v>65</v>
      </c>
      <c r="N22" s="270" t="s">
        <v>49</v>
      </c>
      <c r="O22" s="247">
        <v>76</v>
      </c>
      <c r="P22" s="243">
        <v>199442.71</v>
      </c>
      <c r="Q22" s="244">
        <v>2624.25</v>
      </c>
    </row>
    <row r="23" spans="1:17" ht="12.75">
      <c r="A23" s="52">
        <v>40673</v>
      </c>
      <c r="B23" s="81" t="s">
        <v>76</v>
      </c>
      <c r="C23" s="142"/>
      <c r="D23" s="113"/>
      <c r="E23" s="87"/>
      <c r="F23" s="89"/>
      <c r="G23" s="100"/>
      <c r="H23" s="226"/>
      <c r="I23" s="152"/>
      <c r="J23" s="89"/>
      <c r="K23" s="79"/>
      <c r="L23" s="100"/>
      <c r="M23" s="279" t="s">
        <v>77</v>
      </c>
      <c r="N23" s="224" t="s">
        <v>46</v>
      </c>
      <c r="O23" s="89">
        <v>14</v>
      </c>
      <c r="P23" s="89">
        <v>145935.09</v>
      </c>
      <c r="Q23" s="100">
        <v>10423.93</v>
      </c>
    </row>
    <row r="24" spans="1:17" ht="13.5" thickBot="1">
      <c r="A24" s="267">
        <v>40673</v>
      </c>
      <c r="B24" s="236" t="s">
        <v>84</v>
      </c>
      <c r="C24" s="284"/>
      <c r="D24" s="260"/>
      <c r="E24" s="243"/>
      <c r="F24" s="243"/>
      <c r="G24" s="262"/>
      <c r="H24" s="285"/>
      <c r="I24" s="260"/>
      <c r="J24" s="286"/>
      <c r="K24" s="239"/>
      <c r="L24" s="287"/>
      <c r="M24" s="288" t="s">
        <v>62</v>
      </c>
      <c r="N24" s="236" t="s">
        <v>49</v>
      </c>
      <c r="O24" s="243">
        <v>43</v>
      </c>
      <c r="P24" s="243">
        <v>135423.16</v>
      </c>
      <c r="Q24" s="244"/>
    </row>
    <row r="25" spans="1:17" ht="13.5" thickBot="1">
      <c r="A25" s="300">
        <v>40708</v>
      </c>
      <c r="B25" s="301" t="s">
        <v>97</v>
      </c>
      <c r="C25" s="302"/>
      <c r="D25" s="303"/>
      <c r="E25" s="304"/>
      <c r="F25" s="304"/>
      <c r="G25" s="305"/>
      <c r="H25" s="306" t="s">
        <v>43</v>
      </c>
      <c r="I25" s="307" t="s">
        <v>49</v>
      </c>
      <c r="J25" s="304">
        <v>75</v>
      </c>
      <c r="K25" s="304">
        <v>294228.72</v>
      </c>
      <c r="L25" s="305">
        <v>3923.05</v>
      </c>
      <c r="M25" s="308"/>
      <c r="N25" s="309"/>
      <c r="O25" s="310"/>
      <c r="P25" s="304"/>
      <c r="Q25" s="305"/>
    </row>
    <row r="26" spans="1:17" ht="13.5" thickBot="1">
      <c r="A26" s="350">
        <v>40890</v>
      </c>
      <c r="B26" s="301" t="s">
        <v>101</v>
      </c>
      <c r="C26" s="302"/>
      <c r="D26" s="303"/>
      <c r="E26" s="304"/>
      <c r="F26" s="304"/>
      <c r="G26" s="305"/>
      <c r="H26" s="306" t="s">
        <v>57</v>
      </c>
      <c r="I26" s="307" t="s">
        <v>55</v>
      </c>
      <c r="J26" s="304">
        <v>20</v>
      </c>
      <c r="K26" s="304">
        <v>121437.63</v>
      </c>
      <c r="L26" s="305">
        <v>6071.88</v>
      </c>
      <c r="M26" s="308"/>
      <c r="N26" s="309"/>
      <c r="O26" s="310"/>
      <c r="P26" s="304"/>
      <c r="Q26" s="305"/>
    </row>
    <row r="27" spans="1:17" ht="12.75">
      <c r="A27" s="52"/>
      <c r="B27" s="79"/>
      <c r="C27" s="142"/>
      <c r="D27" s="98"/>
      <c r="E27" s="89"/>
      <c r="F27" s="89"/>
      <c r="G27" s="100"/>
      <c r="H27" s="226"/>
      <c r="I27" s="152"/>
      <c r="J27" s="89"/>
      <c r="K27" s="89"/>
      <c r="L27" s="100"/>
      <c r="M27" s="128"/>
      <c r="N27" s="79"/>
      <c r="O27" s="89"/>
      <c r="P27" s="89"/>
      <c r="Q27" s="100"/>
    </row>
    <row r="28" spans="1:17" ht="12.75">
      <c r="A28" s="52"/>
      <c r="B28" s="79"/>
      <c r="C28" s="142"/>
      <c r="D28" s="98"/>
      <c r="E28" s="89"/>
      <c r="F28" s="89"/>
      <c r="G28" s="100"/>
      <c r="H28" s="226"/>
      <c r="I28" s="152"/>
      <c r="J28" s="89"/>
      <c r="K28" s="89"/>
      <c r="L28" s="100"/>
      <c r="M28" s="128"/>
      <c r="N28" s="79"/>
      <c r="O28" s="89"/>
      <c r="P28" s="89"/>
      <c r="Q28" s="100"/>
    </row>
    <row r="29" spans="1:17" ht="12.75">
      <c r="A29" s="52"/>
      <c r="B29" s="79"/>
      <c r="C29" s="142"/>
      <c r="D29" s="98"/>
      <c r="E29" s="89"/>
      <c r="F29" s="89"/>
      <c r="G29" s="100"/>
      <c r="H29" s="226"/>
      <c r="I29" s="152"/>
      <c r="J29" s="89"/>
      <c r="K29" s="89"/>
      <c r="L29" s="100"/>
      <c r="M29" s="128"/>
      <c r="N29" s="79"/>
      <c r="O29" s="89"/>
      <c r="P29" s="89"/>
      <c r="Q29" s="100"/>
    </row>
    <row r="30" spans="1:17" ht="12.75">
      <c r="A30" s="168"/>
      <c r="B30" s="169"/>
      <c r="C30" s="199"/>
      <c r="D30" s="177"/>
      <c r="E30" s="172"/>
      <c r="F30" s="172"/>
      <c r="G30" s="181"/>
      <c r="H30" s="227"/>
      <c r="I30" s="207"/>
      <c r="J30" s="172"/>
      <c r="K30" s="172"/>
      <c r="L30" s="181"/>
      <c r="M30" s="159"/>
      <c r="N30" s="169"/>
      <c r="O30" s="174"/>
      <c r="P30" s="89"/>
      <c r="Q30" s="100"/>
    </row>
    <row r="31" spans="1:17" ht="12.75">
      <c r="A31" s="52"/>
      <c r="B31" s="79"/>
      <c r="C31" s="142"/>
      <c r="D31" s="98"/>
      <c r="E31" s="89"/>
      <c r="F31" s="89"/>
      <c r="G31" s="100"/>
      <c r="H31" s="226"/>
      <c r="I31" s="152"/>
      <c r="J31" s="89"/>
      <c r="K31" s="89"/>
      <c r="L31" s="100"/>
      <c r="M31" s="128"/>
      <c r="N31" s="79"/>
      <c r="O31" s="183"/>
      <c r="P31" s="89"/>
      <c r="Q31" s="100"/>
    </row>
    <row r="32" spans="1:17" ht="12.75">
      <c r="A32" s="168"/>
      <c r="B32" s="169"/>
      <c r="C32" s="184"/>
      <c r="D32" s="171"/>
      <c r="E32" s="172"/>
      <c r="F32" s="172"/>
      <c r="G32" s="181"/>
      <c r="H32" s="227"/>
      <c r="I32" s="207"/>
      <c r="J32" s="172"/>
      <c r="K32" s="172"/>
      <c r="L32" s="181"/>
      <c r="M32" s="159"/>
      <c r="N32" s="169"/>
      <c r="O32" s="174"/>
      <c r="P32" s="89"/>
      <c r="Q32" s="100"/>
    </row>
    <row r="33" spans="1:17" ht="12.75">
      <c r="A33" s="52"/>
      <c r="B33" s="79"/>
      <c r="C33" s="142"/>
      <c r="D33" s="98"/>
      <c r="E33" s="89"/>
      <c r="F33" s="89"/>
      <c r="G33" s="100"/>
      <c r="H33" s="226"/>
      <c r="I33" s="152"/>
      <c r="J33" s="89"/>
      <c r="K33" s="89"/>
      <c r="L33" s="100"/>
      <c r="M33" s="128"/>
      <c r="N33" s="79"/>
      <c r="O33" s="89"/>
      <c r="P33" s="89"/>
      <c r="Q33" s="100"/>
    </row>
    <row r="34" spans="1:17" ht="12.75">
      <c r="A34" s="52"/>
      <c r="B34" s="79"/>
      <c r="C34" s="142"/>
      <c r="D34" s="98"/>
      <c r="E34" s="89"/>
      <c r="F34" s="89"/>
      <c r="G34" s="100"/>
      <c r="H34" s="226"/>
      <c r="I34" s="152"/>
      <c r="J34" s="89"/>
      <c r="K34" s="89"/>
      <c r="L34" s="100"/>
      <c r="M34" s="128"/>
      <c r="N34" s="79"/>
      <c r="O34" s="89"/>
      <c r="P34" s="89"/>
      <c r="Q34" s="100"/>
    </row>
    <row r="35" spans="1:17" ht="12.75">
      <c r="A35" s="52"/>
      <c r="B35" s="79"/>
      <c r="C35" s="142"/>
      <c r="D35" s="98"/>
      <c r="E35" s="89"/>
      <c r="F35" s="89"/>
      <c r="G35" s="100"/>
      <c r="H35" s="226"/>
      <c r="I35" s="152"/>
      <c r="J35" s="89"/>
      <c r="K35" s="89"/>
      <c r="L35" s="100"/>
      <c r="M35" s="128"/>
      <c r="N35" s="79"/>
      <c r="O35" s="89"/>
      <c r="P35" s="89"/>
      <c r="Q35" s="100"/>
    </row>
    <row r="36" spans="1:17" ht="12.75">
      <c r="A36" s="52"/>
      <c r="B36" s="79"/>
      <c r="C36" s="142"/>
      <c r="D36" s="98"/>
      <c r="E36" s="89"/>
      <c r="F36" s="89"/>
      <c r="G36" s="100"/>
      <c r="H36" s="226"/>
      <c r="I36" s="152"/>
      <c r="J36" s="89"/>
      <c r="K36" s="89"/>
      <c r="L36" s="100"/>
      <c r="M36" s="128"/>
      <c r="N36" s="79"/>
      <c r="O36" s="89"/>
      <c r="P36" s="89"/>
      <c r="Q36" s="100"/>
    </row>
    <row r="37" spans="1:17" ht="12.75">
      <c r="A37" s="52"/>
      <c r="B37" s="79"/>
      <c r="C37" s="142"/>
      <c r="D37" s="98"/>
      <c r="E37" s="89"/>
      <c r="F37" s="89"/>
      <c r="G37" s="100"/>
      <c r="H37" s="226"/>
      <c r="I37" s="152"/>
      <c r="J37" s="89"/>
      <c r="K37" s="89"/>
      <c r="L37" s="100"/>
      <c r="M37" s="128"/>
      <c r="N37" s="79"/>
      <c r="O37" s="89"/>
      <c r="P37" s="89"/>
      <c r="Q37" s="100"/>
    </row>
    <row r="38" spans="1:17" ht="12.75">
      <c r="A38" s="52"/>
      <c r="B38" s="79"/>
      <c r="C38" s="142"/>
      <c r="D38" s="98"/>
      <c r="E38" s="89"/>
      <c r="F38" s="89"/>
      <c r="G38" s="100"/>
      <c r="H38" s="130"/>
      <c r="I38" s="89"/>
      <c r="J38" s="89"/>
      <c r="K38" s="89"/>
      <c r="L38" s="100"/>
      <c r="M38" s="128"/>
      <c r="N38" s="79"/>
      <c r="O38" s="89"/>
      <c r="P38" s="89"/>
      <c r="Q38" s="100"/>
    </row>
    <row r="39" spans="1:17" ht="12.75">
      <c r="A39" s="52"/>
      <c r="B39" s="79"/>
      <c r="C39" s="200"/>
      <c r="D39" s="201"/>
      <c r="E39" s="89"/>
      <c r="F39" s="89"/>
      <c r="G39" s="100"/>
      <c r="H39" s="130"/>
      <c r="I39" s="89"/>
      <c r="J39" s="89"/>
      <c r="K39" s="89"/>
      <c r="L39" s="100"/>
      <c r="M39" s="128"/>
      <c r="N39" s="79"/>
      <c r="O39" s="89"/>
      <c r="P39" s="89"/>
      <c r="Q39" s="100"/>
    </row>
    <row r="40" spans="1:17" ht="12.75">
      <c r="A40" s="168"/>
      <c r="B40" s="169"/>
      <c r="C40" s="213"/>
      <c r="D40" s="214"/>
      <c r="E40" s="172"/>
      <c r="F40" s="172"/>
      <c r="G40" s="181"/>
      <c r="H40" s="215"/>
      <c r="I40" s="172"/>
      <c r="J40" s="172"/>
      <c r="K40" s="172"/>
      <c r="L40" s="181"/>
      <c r="M40" s="159"/>
      <c r="N40" s="169"/>
      <c r="O40" s="174"/>
      <c r="P40" s="89"/>
      <c r="Q40" s="100"/>
    </row>
    <row r="41" spans="1:17" ht="12.75">
      <c r="A41" s="168"/>
      <c r="B41" s="169"/>
      <c r="C41" s="199"/>
      <c r="D41" s="177"/>
      <c r="E41" s="202"/>
      <c r="F41" s="172"/>
      <c r="G41" s="181"/>
      <c r="H41" s="215"/>
      <c r="I41" s="172"/>
      <c r="J41" s="172"/>
      <c r="K41" s="172"/>
      <c r="L41" s="181"/>
      <c r="M41" s="159"/>
      <c r="N41" s="169"/>
      <c r="O41" s="172"/>
      <c r="P41" s="172"/>
      <c r="Q41" s="181"/>
    </row>
    <row r="42" spans="1:17" ht="12.75">
      <c r="A42" s="168"/>
      <c r="B42" s="169"/>
      <c r="C42" s="215"/>
      <c r="D42" s="172"/>
      <c r="E42" s="172"/>
      <c r="F42" s="172"/>
      <c r="G42" s="181"/>
      <c r="H42" s="215"/>
      <c r="I42" s="172"/>
      <c r="J42" s="172"/>
      <c r="K42" s="172"/>
      <c r="L42" s="181"/>
      <c r="M42" s="159"/>
      <c r="N42" s="169"/>
      <c r="O42" s="172"/>
      <c r="P42" s="172"/>
      <c r="Q42" s="181"/>
    </row>
    <row r="43" spans="1:17" ht="12.75">
      <c r="A43" s="168"/>
      <c r="B43" s="169"/>
      <c r="C43" s="215"/>
      <c r="D43" s="172"/>
      <c r="E43" s="172"/>
      <c r="F43" s="172"/>
      <c r="G43" s="181"/>
      <c r="H43" s="199"/>
      <c r="I43" s="177"/>
      <c r="J43" s="172"/>
      <c r="K43" s="172"/>
      <c r="L43" s="181"/>
      <c r="M43" s="159"/>
      <c r="N43" s="169"/>
      <c r="O43" s="172"/>
      <c r="P43" s="172"/>
      <c r="Q43" s="181"/>
    </row>
    <row r="44" spans="1:17" ht="12.75">
      <c r="A44" s="52"/>
      <c r="B44" s="79"/>
      <c r="C44" s="130"/>
      <c r="D44" s="89"/>
      <c r="E44" s="89"/>
      <c r="F44" s="89"/>
      <c r="G44" s="100"/>
      <c r="H44" s="130"/>
      <c r="I44" s="89"/>
      <c r="J44" s="89"/>
      <c r="K44" s="89"/>
      <c r="L44" s="100"/>
      <c r="M44" s="128"/>
      <c r="N44" s="79"/>
      <c r="O44" s="89"/>
      <c r="P44" s="89"/>
      <c r="Q44" s="100"/>
    </row>
    <row r="45" spans="1:17" ht="12.75">
      <c r="A45" s="52"/>
      <c r="B45" s="79"/>
      <c r="C45" s="130"/>
      <c r="D45" s="89"/>
      <c r="E45" s="89"/>
      <c r="F45" s="89"/>
      <c r="G45" s="100"/>
      <c r="H45" s="130"/>
      <c r="I45" s="89"/>
      <c r="J45" s="89"/>
      <c r="K45" s="89"/>
      <c r="L45" s="100"/>
      <c r="M45" s="128"/>
      <c r="N45" s="79"/>
      <c r="O45" s="89"/>
      <c r="P45" s="89"/>
      <c r="Q45" s="100"/>
    </row>
    <row r="46" spans="1:17" ht="12.75">
      <c r="A46" s="52"/>
      <c r="B46" s="79"/>
      <c r="C46" s="130"/>
      <c r="D46" s="89"/>
      <c r="E46" s="89"/>
      <c r="F46" s="89"/>
      <c r="G46" s="100"/>
      <c r="H46" s="130"/>
      <c r="I46" s="89"/>
      <c r="J46" s="89"/>
      <c r="K46" s="89"/>
      <c r="L46" s="100"/>
      <c r="M46" s="128"/>
      <c r="N46" s="79"/>
      <c r="O46" s="89"/>
      <c r="P46" s="89"/>
      <c r="Q46" s="100"/>
    </row>
    <row r="47" spans="1:17" ht="12.75">
      <c r="A47" s="52"/>
      <c r="B47" s="79"/>
      <c r="C47" s="146"/>
      <c r="D47" s="104"/>
      <c r="E47" s="89"/>
      <c r="F47" s="89"/>
      <c r="G47" s="100"/>
      <c r="H47" s="130"/>
      <c r="I47" s="89"/>
      <c r="J47" s="89"/>
      <c r="K47" s="89"/>
      <c r="L47" s="100"/>
      <c r="M47" s="128"/>
      <c r="N47" s="79"/>
      <c r="O47" s="89"/>
      <c r="P47" s="89"/>
      <c r="Q47" s="100"/>
    </row>
    <row r="48" spans="1:17" ht="12.75">
      <c r="A48" s="52"/>
      <c r="B48" s="79"/>
      <c r="C48" s="130"/>
      <c r="D48" s="89"/>
      <c r="E48" s="89"/>
      <c r="F48" s="89"/>
      <c r="G48" s="100"/>
      <c r="H48" s="130"/>
      <c r="I48" s="89"/>
      <c r="J48" s="89"/>
      <c r="K48" s="89"/>
      <c r="L48" s="100"/>
      <c r="M48" s="128"/>
      <c r="N48" s="79"/>
      <c r="O48" s="89"/>
      <c r="P48" s="89"/>
      <c r="Q48" s="100"/>
    </row>
    <row r="49" spans="1:17" ht="12.75" customHeight="1">
      <c r="A49" s="52"/>
      <c r="B49" s="79"/>
      <c r="C49" s="142"/>
      <c r="D49" s="98"/>
      <c r="E49" s="89"/>
      <c r="F49" s="89"/>
      <c r="G49" s="100"/>
      <c r="H49" s="130"/>
      <c r="I49" s="89"/>
      <c r="J49" s="89"/>
      <c r="K49" s="89"/>
      <c r="L49" s="100"/>
      <c r="M49" s="128"/>
      <c r="N49" s="79"/>
      <c r="O49" s="89"/>
      <c r="P49" s="89"/>
      <c r="Q49" s="100"/>
    </row>
    <row r="50" spans="1:17" ht="12.75">
      <c r="A50" s="52"/>
      <c r="B50" s="79"/>
      <c r="C50" s="142"/>
      <c r="D50" s="98"/>
      <c r="E50" s="89"/>
      <c r="F50" s="89"/>
      <c r="G50" s="100"/>
      <c r="H50" s="130"/>
      <c r="I50" s="89"/>
      <c r="J50" s="89"/>
      <c r="K50" s="89"/>
      <c r="L50" s="100"/>
      <c r="M50" s="130"/>
      <c r="N50" s="89"/>
      <c r="O50" s="89"/>
      <c r="P50" s="89"/>
      <c r="Q50" s="100"/>
    </row>
    <row r="51" spans="1:17" ht="12.75">
      <c r="A51" s="52"/>
      <c r="B51" s="79"/>
      <c r="C51" s="142"/>
      <c r="D51" s="98"/>
      <c r="E51" s="89"/>
      <c r="F51" s="89"/>
      <c r="G51" s="100"/>
      <c r="H51" s="130"/>
      <c r="I51" s="89"/>
      <c r="J51" s="89"/>
      <c r="K51" s="89"/>
      <c r="L51" s="100"/>
      <c r="M51" s="130"/>
      <c r="N51" s="89"/>
      <c r="O51" s="89"/>
      <c r="P51" s="89"/>
      <c r="Q51" s="100"/>
    </row>
    <row r="52" spans="1:17" ht="12.75">
      <c r="A52" s="52"/>
      <c r="B52" s="79"/>
      <c r="C52" s="142"/>
      <c r="D52" s="98"/>
      <c r="E52" s="89"/>
      <c r="F52" s="89"/>
      <c r="G52" s="100"/>
      <c r="H52" s="130"/>
      <c r="I52" s="89"/>
      <c r="J52" s="89"/>
      <c r="K52" s="89"/>
      <c r="L52" s="100"/>
      <c r="M52" s="130"/>
      <c r="N52" s="89"/>
      <c r="O52" s="89"/>
      <c r="P52" s="89"/>
      <c r="Q52" s="100"/>
    </row>
    <row r="53" spans="1:17" ht="12.75">
      <c r="A53" s="52"/>
      <c r="B53" s="79"/>
      <c r="C53" s="142"/>
      <c r="D53" s="98"/>
      <c r="E53" s="89"/>
      <c r="F53" s="89"/>
      <c r="G53" s="100"/>
      <c r="H53" s="130"/>
      <c r="I53" s="89"/>
      <c r="J53" s="89"/>
      <c r="K53" s="89"/>
      <c r="L53" s="100"/>
      <c r="M53" s="130"/>
      <c r="N53" s="89"/>
      <c r="O53" s="89"/>
      <c r="P53" s="89"/>
      <c r="Q53" s="100"/>
    </row>
    <row r="54" spans="1:17" ht="12.75">
      <c r="A54" s="52"/>
      <c r="B54" s="79"/>
      <c r="C54" s="142"/>
      <c r="D54" s="98"/>
      <c r="E54" s="89"/>
      <c r="F54" s="89"/>
      <c r="G54" s="100"/>
      <c r="H54" s="130"/>
      <c r="I54" s="89"/>
      <c r="J54" s="89"/>
      <c r="K54" s="89"/>
      <c r="L54" s="100"/>
      <c r="M54" s="130"/>
      <c r="N54" s="89"/>
      <c r="O54" s="89"/>
      <c r="P54" s="89"/>
      <c r="Q54" s="100"/>
    </row>
    <row r="55" spans="1:17" ht="12.75">
      <c r="A55" s="52"/>
      <c r="B55" s="79"/>
      <c r="C55" s="142"/>
      <c r="D55" s="98"/>
      <c r="E55" s="89"/>
      <c r="F55" s="89"/>
      <c r="G55" s="100"/>
      <c r="H55" s="130"/>
      <c r="I55" s="89"/>
      <c r="J55" s="89"/>
      <c r="K55" s="89"/>
      <c r="L55" s="100"/>
      <c r="M55" s="130"/>
      <c r="N55" s="89"/>
      <c r="O55" s="89"/>
      <c r="P55" s="89"/>
      <c r="Q55" s="100"/>
    </row>
    <row r="56" spans="1:17" ht="12.75">
      <c r="A56" s="52"/>
      <c r="B56" s="79"/>
      <c r="C56" s="130"/>
      <c r="D56" s="89"/>
      <c r="E56" s="89"/>
      <c r="F56" s="89"/>
      <c r="G56" s="100"/>
      <c r="H56" s="130"/>
      <c r="I56" s="89"/>
      <c r="J56" s="89"/>
      <c r="K56" s="89"/>
      <c r="L56" s="100"/>
      <c r="M56" s="130"/>
      <c r="N56" s="89"/>
      <c r="O56" s="89"/>
      <c r="P56" s="89"/>
      <c r="Q56" s="100"/>
    </row>
    <row r="57" spans="1:17" ht="12.75">
      <c r="A57" s="52"/>
      <c r="B57" s="79"/>
      <c r="C57" s="130"/>
      <c r="D57" s="89"/>
      <c r="E57" s="89"/>
      <c r="F57" s="89"/>
      <c r="G57" s="100"/>
      <c r="H57" s="130"/>
      <c r="I57" s="89"/>
      <c r="J57" s="89"/>
      <c r="K57" s="89"/>
      <c r="L57" s="100"/>
      <c r="M57" s="128"/>
      <c r="N57" s="79"/>
      <c r="O57" s="89"/>
      <c r="P57" s="89"/>
      <c r="Q57" s="100"/>
    </row>
    <row r="58" spans="1:17" ht="12.75">
      <c r="A58" s="52"/>
      <c r="B58" s="79"/>
      <c r="C58" s="130"/>
      <c r="D58" s="89"/>
      <c r="E58" s="89"/>
      <c r="F58" s="89"/>
      <c r="G58" s="100"/>
      <c r="H58" s="130"/>
      <c r="I58" s="89"/>
      <c r="J58" s="89"/>
      <c r="K58" s="89"/>
      <c r="L58" s="100"/>
      <c r="M58" s="128"/>
      <c r="N58" s="79"/>
      <c r="O58" s="89"/>
      <c r="P58" s="89"/>
      <c r="Q58" s="100"/>
    </row>
    <row r="59" spans="1:17" ht="12.75">
      <c r="A59" s="52"/>
      <c r="B59" s="79"/>
      <c r="C59" s="130"/>
      <c r="D59" s="89"/>
      <c r="E59" s="89"/>
      <c r="F59" s="89"/>
      <c r="G59" s="100"/>
      <c r="H59" s="130"/>
      <c r="I59" s="89"/>
      <c r="J59" s="89"/>
      <c r="K59" s="89"/>
      <c r="L59" s="100"/>
      <c r="M59" s="128"/>
      <c r="N59" s="79"/>
      <c r="O59" s="89"/>
      <c r="P59" s="89"/>
      <c r="Q59" s="100"/>
    </row>
    <row r="60" spans="1:17" ht="12.75">
      <c r="A60" s="52"/>
      <c r="B60" s="79"/>
      <c r="C60" s="130"/>
      <c r="D60" s="89"/>
      <c r="E60" s="89"/>
      <c r="F60" s="89"/>
      <c r="G60" s="100"/>
      <c r="H60" s="130"/>
      <c r="I60" s="89"/>
      <c r="J60" s="89"/>
      <c r="K60" s="89"/>
      <c r="L60" s="100"/>
      <c r="M60" s="128"/>
      <c r="N60" s="79"/>
      <c r="O60" s="89"/>
      <c r="P60" s="89"/>
      <c r="Q60" s="100"/>
    </row>
    <row r="61" spans="1:17" ht="12.75">
      <c r="A61" s="52"/>
      <c r="B61" s="79"/>
      <c r="C61" s="130"/>
      <c r="D61" s="89"/>
      <c r="E61" s="89"/>
      <c r="F61" s="89"/>
      <c r="G61" s="100"/>
      <c r="H61" s="130"/>
      <c r="I61" s="89"/>
      <c r="J61" s="89"/>
      <c r="K61" s="89"/>
      <c r="L61" s="100"/>
      <c r="M61" s="128"/>
      <c r="N61" s="79"/>
      <c r="O61" s="89"/>
      <c r="P61" s="89"/>
      <c r="Q61" s="100"/>
    </row>
    <row r="62" spans="1:17" ht="12.75">
      <c r="A62" s="52"/>
      <c r="B62" s="79"/>
      <c r="C62" s="130"/>
      <c r="D62" s="89"/>
      <c r="E62" s="89"/>
      <c r="F62" s="89"/>
      <c r="G62" s="100"/>
      <c r="H62" s="130"/>
      <c r="I62" s="89"/>
      <c r="J62" s="89"/>
      <c r="K62" s="89"/>
      <c r="L62" s="100"/>
      <c r="M62" s="128"/>
      <c r="N62" s="79"/>
      <c r="O62" s="89"/>
      <c r="P62" s="89"/>
      <c r="Q62" s="100"/>
    </row>
    <row r="63" spans="1:17" ht="12.75">
      <c r="A63" s="52"/>
      <c r="B63" s="79"/>
      <c r="C63" s="130"/>
      <c r="D63" s="89"/>
      <c r="E63" s="89"/>
      <c r="F63" s="89"/>
      <c r="G63" s="143"/>
      <c r="H63" s="130"/>
      <c r="I63" s="89"/>
      <c r="J63" s="89"/>
      <c r="K63" s="89"/>
      <c r="L63" s="100"/>
      <c r="M63" s="128"/>
      <c r="N63" s="79"/>
      <c r="O63" s="89"/>
      <c r="P63" s="89"/>
      <c r="Q63" s="100"/>
    </row>
    <row r="64" spans="1:17" ht="12.75">
      <c r="A64" s="52"/>
      <c r="B64" s="79"/>
      <c r="C64" s="130"/>
      <c r="D64" s="89"/>
      <c r="E64" s="89"/>
      <c r="F64" s="89"/>
      <c r="G64" s="143"/>
      <c r="H64" s="130"/>
      <c r="I64" s="89"/>
      <c r="J64" s="89"/>
      <c r="K64" s="89"/>
      <c r="L64" s="100"/>
      <c r="M64" s="128"/>
      <c r="N64" s="79"/>
      <c r="O64" s="89"/>
      <c r="P64" s="89"/>
      <c r="Q64" s="100"/>
    </row>
    <row r="65" spans="1:17" ht="13.5" thickBot="1">
      <c r="A65" s="140"/>
      <c r="B65" s="15"/>
      <c r="C65" s="132"/>
      <c r="D65" s="15"/>
      <c r="E65" s="117"/>
      <c r="F65" s="117"/>
      <c r="G65" s="118"/>
      <c r="H65" s="132"/>
      <c r="I65" s="15"/>
      <c r="J65" s="15"/>
      <c r="K65" s="15"/>
      <c r="L65" s="118"/>
      <c r="M65" s="132"/>
      <c r="N65" s="15"/>
      <c r="O65" s="15"/>
      <c r="P65" s="15"/>
      <c r="Q65" s="118"/>
    </row>
    <row r="66" spans="1:17" ht="3.75" customHeight="1">
      <c r="A66" s="51"/>
      <c r="B66" s="17"/>
      <c r="C66" s="17"/>
      <c r="D66" s="17"/>
      <c r="E66" s="14"/>
      <c r="F66" s="14"/>
      <c r="G66" s="14"/>
      <c r="H66" s="13"/>
      <c r="I66" s="14"/>
      <c r="J66" s="14"/>
      <c r="K66" s="14"/>
      <c r="L66" s="14"/>
      <c r="M66" s="51"/>
      <c r="N66" s="14"/>
      <c r="O66" s="14"/>
      <c r="P66" s="14"/>
      <c r="Q66" s="69"/>
    </row>
    <row r="67" spans="1:17" ht="12.75">
      <c r="A67" s="46"/>
      <c r="B67" s="47"/>
      <c r="C67" s="47"/>
      <c r="D67" s="47"/>
      <c r="E67" s="7" t="s">
        <v>8</v>
      </c>
      <c r="F67" s="7" t="s">
        <v>8</v>
      </c>
      <c r="G67" s="19"/>
      <c r="H67" s="18"/>
      <c r="I67" s="47"/>
      <c r="J67" s="7" t="s">
        <v>8</v>
      </c>
      <c r="K67" s="7" t="s">
        <v>8</v>
      </c>
      <c r="L67" s="19"/>
      <c r="M67" s="46"/>
      <c r="N67" s="47"/>
      <c r="O67" s="7" t="s">
        <v>8</v>
      </c>
      <c r="P67" s="7" t="s">
        <v>8</v>
      </c>
      <c r="Q67" s="71"/>
    </row>
    <row r="68" spans="1:17" ht="12.75">
      <c r="A68" s="46"/>
      <c r="B68" s="47"/>
      <c r="C68" s="47"/>
      <c r="D68" s="47"/>
      <c r="E68" s="12" t="s">
        <v>15</v>
      </c>
      <c r="F68" s="12" t="s">
        <v>14</v>
      </c>
      <c r="G68" s="19"/>
      <c r="H68" s="18"/>
      <c r="I68" s="47"/>
      <c r="J68" s="12" t="s">
        <v>15</v>
      </c>
      <c r="K68" s="12" t="s">
        <v>14</v>
      </c>
      <c r="L68" s="19"/>
      <c r="M68" s="46"/>
      <c r="N68" s="47"/>
      <c r="O68" s="12" t="s">
        <v>15</v>
      </c>
      <c r="P68" s="12" t="s">
        <v>14</v>
      </c>
      <c r="Q68" s="71"/>
    </row>
    <row r="69" spans="1:17" ht="15.75">
      <c r="A69" s="53"/>
      <c r="B69" s="8"/>
      <c r="C69" s="20"/>
      <c r="D69" s="21"/>
      <c r="E69" s="119">
        <f>SUM(E10:E46)</f>
        <v>204</v>
      </c>
      <c r="F69" s="119">
        <f>SUM(F10:F46)</f>
        <v>306533.58999999997</v>
      </c>
      <c r="G69" s="120"/>
      <c r="H69" s="121"/>
      <c r="I69" s="122"/>
      <c r="J69" s="119">
        <f>SUM(J10:J46)</f>
        <v>273</v>
      </c>
      <c r="K69" s="119">
        <f>SUM(K10:K46)</f>
        <v>917296.9899999999</v>
      </c>
      <c r="L69" s="107"/>
      <c r="M69" s="131"/>
      <c r="N69" s="124"/>
      <c r="O69" s="119">
        <f>SUM(O10:O46)</f>
        <v>133</v>
      </c>
      <c r="P69" s="119">
        <f>SUM(P10:P46)</f>
        <v>480800.95999999996</v>
      </c>
      <c r="Q69" s="70"/>
    </row>
    <row r="70" spans="1:17" ht="6" customHeight="1" thickBot="1">
      <c r="A70" s="54"/>
      <c r="B70" s="38"/>
      <c r="C70" s="38"/>
      <c r="D70" s="38"/>
      <c r="E70" s="41"/>
      <c r="F70" s="41"/>
      <c r="G70" s="42"/>
      <c r="H70" s="37"/>
      <c r="I70" s="38"/>
      <c r="J70" s="38"/>
      <c r="K70" s="38"/>
      <c r="L70" s="38"/>
      <c r="M70" s="54"/>
      <c r="N70" s="38"/>
      <c r="O70" s="38"/>
      <c r="P70" s="38"/>
      <c r="Q70" s="72"/>
    </row>
    <row r="71" spans="1:17" ht="16.5" thickBot="1">
      <c r="A71" s="55" t="s">
        <v>20</v>
      </c>
      <c r="B71" s="36"/>
      <c r="C71" s="35" t="s">
        <v>21</v>
      </c>
      <c r="D71" s="36"/>
      <c r="E71" s="35" t="s">
        <v>22</v>
      </c>
      <c r="F71" s="36"/>
      <c r="G71" s="36"/>
      <c r="H71" s="25"/>
      <c r="I71" s="56"/>
      <c r="J71" s="56"/>
      <c r="K71" s="47"/>
      <c r="L71" s="47"/>
      <c r="M71" s="46"/>
      <c r="N71" s="47"/>
      <c r="O71" s="47"/>
      <c r="P71" s="47"/>
      <c r="Q71" s="60"/>
    </row>
    <row r="72" spans="1:17" ht="15.75">
      <c r="A72" s="57" t="s">
        <v>23</v>
      </c>
      <c r="B72" s="26"/>
      <c r="C72" s="27"/>
      <c r="D72" s="28">
        <f>COUNTA(C10:C65)</f>
        <v>7</v>
      </c>
      <c r="E72" s="10"/>
      <c r="F72" s="43">
        <f>F69/E69</f>
        <v>1502.615637254902</v>
      </c>
      <c r="G72" s="26"/>
      <c r="H72" s="29"/>
      <c r="I72" s="56"/>
      <c r="J72" s="56"/>
      <c r="K72" s="47"/>
      <c r="L72" s="47"/>
      <c r="M72" s="46"/>
      <c r="N72" s="47"/>
      <c r="O72" s="47"/>
      <c r="P72" s="47"/>
      <c r="Q72" s="60"/>
    </row>
    <row r="73" spans="1:17" ht="15.75">
      <c r="A73" s="57" t="s">
        <v>24</v>
      </c>
      <c r="B73" s="26"/>
      <c r="C73" s="27"/>
      <c r="D73" s="28">
        <f>COUNTA(H10:H65)</f>
        <v>7</v>
      </c>
      <c r="E73" s="10"/>
      <c r="F73" s="43">
        <f>K69/J69</f>
        <v>3360.062234432234</v>
      </c>
      <c r="G73" s="30"/>
      <c r="H73" s="29"/>
      <c r="I73" s="56"/>
      <c r="J73" s="56"/>
      <c r="K73" s="47"/>
      <c r="L73" s="47"/>
      <c r="M73" s="46"/>
      <c r="N73" s="47"/>
      <c r="O73" s="47"/>
      <c r="P73" s="47"/>
      <c r="Q73" s="60"/>
    </row>
    <row r="74" spans="1:17" ht="16.5" thickBot="1">
      <c r="A74" s="58" t="s">
        <v>25</v>
      </c>
      <c r="B74" s="31"/>
      <c r="C74" s="32"/>
      <c r="D74" s="33">
        <f>COUNTA(M10:M65)</f>
        <v>3</v>
      </c>
      <c r="E74" s="34"/>
      <c r="F74" s="115">
        <f>P69/O69</f>
        <v>3615.044812030075</v>
      </c>
      <c r="G74" s="31"/>
      <c r="H74" s="29"/>
      <c r="I74" s="56"/>
      <c r="J74" s="59"/>
      <c r="K74" s="47"/>
      <c r="L74" s="47"/>
      <c r="M74" s="46"/>
      <c r="N74" s="47"/>
      <c r="O74" s="47"/>
      <c r="P74" s="47"/>
      <c r="Q74" s="60"/>
    </row>
    <row r="75" spans="1:17" ht="17.25" thickBot="1" thickTop="1">
      <c r="A75" s="73" t="s">
        <v>26</v>
      </c>
      <c r="B75" s="74"/>
      <c r="C75" s="15"/>
      <c r="D75" s="75">
        <f>SUM(D72:D74)</f>
        <v>17</v>
      </c>
      <c r="E75" s="15"/>
      <c r="F75" s="114">
        <f>(+F69+K69+P69)/(+E69+J69+O69)</f>
        <v>2794.4779344262292</v>
      </c>
      <c r="G75" s="74"/>
      <c r="H75" s="16"/>
      <c r="I75" s="74"/>
      <c r="J75" s="74"/>
      <c r="K75" s="74"/>
      <c r="L75" s="74"/>
      <c r="M75" s="132"/>
      <c r="N75" s="74"/>
      <c r="O75" s="74"/>
      <c r="P75" s="74"/>
      <c r="Q75" s="76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0.140625" style="0" bestFit="1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</cols>
  <sheetData>
    <row r="1" ht="30.75">
      <c r="B1" s="1" t="s">
        <v>41</v>
      </c>
    </row>
    <row r="2" spans="2:4" ht="18">
      <c r="B2" s="3"/>
      <c r="D2" s="77"/>
    </row>
    <row r="3" spans="1:4" ht="19.5">
      <c r="A3" s="4" t="s">
        <v>31</v>
      </c>
      <c r="B3" s="3"/>
      <c r="C3" s="3"/>
      <c r="D3" s="77"/>
    </row>
    <row r="4" spans="1:3" ht="16.5" thickBot="1">
      <c r="A4" s="3"/>
      <c r="B4" s="3"/>
      <c r="C4" s="3"/>
    </row>
    <row r="5" spans="1:14" ht="15.75">
      <c r="A5" s="45"/>
      <c r="B5" s="61"/>
      <c r="C5" s="125"/>
      <c r="D5" s="64" t="s">
        <v>32</v>
      </c>
      <c r="E5" s="65"/>
      <c r="F5" s="66"/>
      <c r="G5" s="125"/>
      <c r="H5" s="64" t="s">
        <v>33</v>
      </c>
      <c r="I5" s="65"/>
      <c r="J5" s="66"/>
      <c r="K5" s="125"/>
      <c r="L5" s="64" t="s">
        <v>34</v>
      </c>
      <c r="M5" s="65"/>
      <c r="N5" s="66"/>
    </row>
    <row r="6" spans="1:14" ht="15.75">
      <c r="A6" s="48" t="s">
        <v>4</v>
      </c>
      <c r="B6" s="5" t="s">
        <v>5</v>
      </c>
      <c r="C6" s="161" t="s">
        <v>35</v>
      </c>
      <c r="D6" s="6" t="s">
        <v>7</v>
      </c>
      <c r="E6" s="7" t="s">
        <v>8</v>
      </c>
      <c r="F6" s="67" t="s">
        <v>8</v>
      </c>
      <c r="G6" s="126" t="s">
        <v>36</v>
      </c>
      <c r="H6" s="6" t="s">
        <v>28</v>
      </c>
      <c r="I6" s="7" t="s">
        <v>8</v>
      </c>
      <c r="J6" s="67" t="s">
        <v>8</v>
      </c>
      <c r="K6" s="126" t="s">
        <v>36</v>
      </c>
      <c r="L6" s="6" t="s">
        <v>7</v>
      </c>
      <c r="M6" s="7" t="s">
        <v>8</v>
      </c>
      <c r="N6" s="67" t="s">
        <v>8</v>
      </c>
    </row>
    <row r="7" spans="1:14" ht="15.75">
      <c r="A7" s="48" t="s">
        <v>10</v>
      </c>
      <c r="B7" s="5" t="s">
        <v>11</v>
      </c>
      <c r="C7" s="162" t="s">
        <v>37</v>
      </c>
      <c r="D7" s="6" t="s">
        <v>38</v>
      </c>
      <c r="E7" s="7" t="s">
        <v>14</v>
      </c>
      <c r="F7" s="67" t="s">
        <v>15</v>
      </c>
      <c r="G7" s="127" t="s">
        <v>37</v>
      </c>
      <c r="H7" s="6" t="s">
        <v>38</v>
      </c>
      <c r="I7" s="7" t="s">
        <v>14</v>
      </c>
      <c r="J7" s="67" t="s">
        <v>30</v>
      </c>
      <c r="K7" s="127" t="s">
        <v>39</v>
      </c>
      <c r="L7" s="6" t="s">
        <v>38</v>
      </c>
      <c r="M7" s="7" t="s">
        <v>14</v>
      </c>
      <c r="N7" s="67" t="s">
        <v>15</v>
      </c>
    </row>
    <row r="8" spans="1:14" ht="12.75">
      <c r="A8" s="50"/>
      <c r="B8" s="10"/>
      <c r="C8" s="127" t="s">
        <v>40</v>
      </c>
      <c r="D8" s="11" t="s">
        <v>18</v>
      </c>
      <c r="E8" s="12" t="s">
        <v>19</v>
      </c>
      <c r="F8" s="68" t="s">
        <v>14</v>
      </c>
      <c r="G8" s="127" t="s">
        <v>40</v>
      </c>
      <c r="H8" s="11" t="s">
        <v>18</v>
      </c>
      <c r="I8" s="12" t="s">
        <v>19</v>
      </c>
      <c r="J8" s="68" t="s">
        <v>14</v>
      </c>
      <c r="K8" s="127" t="s">
        <v>40</v>
      </c>
      <c r="L8" s="11" t="s">
        <v>18</v>
      </c>
      <c r="M8" s="12" t="s">
        <v>19</v>
      </c>
      <c r="N8" s="68" t="s">
        <v>14</v>
      </c>
    </row>
    <row r="9" spans="1:14" ht="3.75" customHeight="1">
      <c r="A9" s="51"/>
      <c r="B9" s="14"/>
      <c r="C9" s="51"/>
      <c r="D9" s="14"/>
      <c r="E9" s="14"/>
      <c r="F9" s="69"/>
      <c r="G9" s="51"/>
      <c r="H9" s="14"/>
      <c r="I9" s="14"/>
      <c r="J9" s="69"/>
      <c r="K9" s="51"/>
      <c r="L9" s="14"/>
      <c r="M9" s="14"/>
      <c r="N9" s="69"/>
    </row>
    <row r="10" spans="1:14" ht="12.75">
      <c r="A10" s="274" t="s">
        <v>71</v>
      </c>
      <c r="B10" s="185"/>
      <c r="C10" s="186"/>
      <c r="D10" s="187"/>
      <c r="E10" s="188"/>
      <c r="F10" s="189"/>
      <c r="G10" s="190"/>
      <c r="H10" s="191"/>
      <c r="I10" s="192"/>
      <c r="J10" s="193"/>
      <c r="K10" s="194"/>
      <c r="L10" s="195"/>
      <c r="M10" s="196"/>
      <c r="N10" s="197"/>
    </row>
    <row r="11" spans="1:17" ht="12.75">
      <c r="A11" s="153"/>
      <c r="B11" s="154"/>
      <c r="C11" s="155"/>
      <c r="D11" s="156"/>
      <c r="E11" s="157"/>
      <c r="F11" s="158"/>
      <c r="G11" s="155"/>
      <c r="H11" s="156"/>
      <c r="I11" s="157"/>
      <c r="J11" s="158"/>
      <c r="K11" s="159"/>
      <c r="L11" s="160"/>
      <c r="M11" s="79"/>
      <c r="N11" s="84"/>
      <c r="O11" s="47"/>
      <c r="P11" s="47"/>
      <c r="Q11" s="47"/>
    </row>
    <row r="12" spans="1:17" ht="12.75">
      <c r="A12" s="153"/>
      <c r="B12" s="154"/>
      <c r="C12" s="155"/>
      <c r="D12" s="156"/>
      <c r="E12" s="157"/>
      <c r="F12" s="158"/>
      <c r="G12" s="198"/>
      <c r="H12" s="156"/>
      <c r="I12" s="156"/>
      <c r="J12" s="158"/>
      <c r="K12" s="155"/>
      <c r="L12" s="156"/>
      <c r="M12" s="157"/>
      <c r="N12" s="158"/>
      <c r="O12" s="163"/>
      <c r="P12" s="164"/>
      <c r="Q12" s="165"/>
    </row>
    <row r="13" spans="1:17" ht="12.75">
      <c r="A13" s="91"/>
      <c r="B13" s="78"/>
      <c r="C13" s="142"/>
      <c r="D13" s="89"/>
      <c r="E13" s="85"/>
      <c r="F13" s="100"/>
      <c r="G13" s="128"/>
      <c r="H13" s="89"/>
      <c r="I13" s="89"/>
      <c r="J13" s="100"/>
      <c r="K13" s="147"/>
      <c r="L13" s="150"/>
      <c r="M13" s="44"/>
      <c r="N13" s="151"/>
      <c r="O13" s="47"/>
      <c r="P13" s="47"/>
      <c r="Q13" s="47"/>
    </row>
    <row r="14" spans="1:14" ht="12.75">
      <c r="A14" s="52"/>
      <c r="B14" s="79"/>
      <c r="C14" s="142"/>
      <c r="D14" s="89"/>
      <c r="E14" s="89"/>
      <c r="F14" s="100"/>
      <c r="G14" s="148"/>
      <c r="H14" s="87"/>
      <c r="I14" s="89"/>
      <c r="J14" s="100"/>
      <c r="K14" s="128"/>
      <c r="L14" s="89"/>
      <c r="M14" s="89"/>
      <c r="N14" s="100"/>
    </row>
    <row r="15" spans="1:14" ht="12.75">
      <c r="A15" s="52"/>
      <c r="B15" s="79"/>
      <c r="C15" s="130"/>
      <c r="D15" s="89"/>
      <c r="E15" s="89"/>
      <c r="F15" s="100"/>
      <c r="G15" s="130"/>
      <c r="H15" s="89"/>
      <c r="I15" s="89"/>
      <c r="J15" s="100"/>
      <c r="K15" s="128"/>
      <c r="L15" s="89"/>
      <c r="M15" s="89"/>
      <c r="N15" s="100"/>
    </row>
    <row r="16" spans="1:14" ht="12.75">
      <c r="A16" s="52"/>
      <c r="B16" s="79"/>
      <c r="C16" s="130"/>
      <c r="D16" s="89"/>
      <c r="E16" s="89"/>
      <c r="F16" s="100"/>
      <c r="G16" s="130"/>
      <c r="H16" s="89"/>
      <c r="I16" s="89"/>
      <c r="J16" s="100"/>
      <c r="K16" s="128"/>
      <c r="L16" s="89"/>
      <c r="M16" s="89"/>
      <c r="N16" s="100"/>
    </row>
    <row r="17" spans="1:14" ht="12.75">
      <c r="A17" s="52"/>
      <c r="B17" s="79"/>
      <c r="C17" s="130"/>
      <c r="D17" s="89"/>
      <c r="E17" s="89"/>
      <c r="F17" s="100"/>
      <c r="G17" s="130"/>
      <c r="H17" s="89"/>
      <c r="I17" s="89"/>
      <c r="J17" s="100"/>
      <c r="K17" s="128"/>
      <c r="L17" s="89"/>
      <c r="M17" s="89"/>
      <c r="N17" s="100"/>
    </row>
    <row r="18" spans="1:14" ht="12.75">
      <c r="A18" s="52"/>
      <c r="B18" s="79"/>
      <c r="C18" s="130"/>
      <c r="D18" s="89"/>
      <c r="E18" s="89"/>
      <c r="F18" s="100"/>
      <c r="G18" s="130"/>
      <c r="H18" s="89"/>
      <c r="I18" s="89"/>
      <c r="J18" s="100"/>
      <c r="K18" s="128"/>
      <c r="L18" s="89"/>
      <c r="M18" s="89"/>
      <c r="N18" s="100"/>
    </row>
    <row r="19" spans="1:14" ht="12.75">
      <c r="A19" s="52"/>
      <c r="B19" s="79"/>
      <c r="C19" s="130"/>
      <c r="D19" s="89"/>
      <c r="E19" s="89"/>
      <c r="F19" s="100"/>
      <c r="G19" s="130"/>
      <c r="H19" s="89"/>
      <c r="I19" s="89"/>
      <c r="J19" s="100"/>
      <c r="K19" s="128"/>
      <c r="L19" s="89"/>
      <c r="M19" s="89"/>
      <c r="N19" s="100"/>
    </row>
    <row r="20" spans="1:14" ht="12.75">
      <c r="A20" s="52"/>
      <c r="B20" s="79"/>
      <c r="C20" s="130"/>
      <c r="D20" s="89"/>
      <c r="E20" s="89"/>
      <c r="F20" s="100"/>
      <c r="G20" s="130"/>
      <c r="H20" s="89"/>
      <c r="I20" s="89"/>
      <c r="J20" s="100"/>
      <c r="K20" s="128"/>
      <c r="L20" s="89"/>
      <c r="M20" s="89"/>
      <c r="N20" s="100"/>
    </row>
    <row r="21" spans="1:14" ht="12.75">
      <c r="A21" s="52"/>
      <c r="B21" s="79"/>
      <c r="C21" s="130"/>
      <c r="D21" s="89"/>
      <c r="E21" s="89"/>
      <c r="F21" s="143"/>
      <c r="G21" s="130"/>
      <c r="H21" s="89"/>
      <c r="I21" s="89"/>
      <c r="J21" s="100"/>
      <c r="K21" s="128"/>
      <c r="L21" s="89"/>
      <c r="M21" s="89"/>
      <c r="N21" s="100"/>
    </row>
    <row r="22" spans="1:14" ht="12.75">
      <c r="A22" s="52"/>
      <c r="B22" s="79"/>
      <c r="C22" s="130"/>
      <c r="D22" s="89"/>
      <c r="E22" s="89"/>
      <c r="F22" s="143"/>
      <c r="G22" s="130"/>
      <c r="H22" s="89"/>
      <c r="I22" s="89"/>
      <c r="J22" s="100"/>
      <c r="K22" s="128"/>
      <c r="L22" s="89"/>
      <c r="M22" s="89"/>
      <c r="N22" s="100"/>
    </row>
    <row r="23" spans="1:14" ht="13.5" thickBot="1">
      <c r="A23" s="140"/>
      <c r="B23" s="15"/>
      <c r="C23" s="132"/>
      <c r="D23" s="117"/>
      <c r="E23" s="117"/>
      <c r="F23" s="118"/>
      <c r="G23" s="132"/>
      <c r="H23" s="15"/>
      <c r="I23" s="15"/>
      <c r="J23" s="118"/>
      <c r="K23" s="132"/>
      <c r="L23" s="15"/>
      <c r="M23" s="15"/>
      <c r="N23" s="118"/>
    </row>
    <row r="24" spans="1:14" ht="3.75" customHeight="1">
      <c r="A24" s="51"/>
      <c r="B24" s="17"/>
      <c r="C24" s="17"/>
      <c r="D24" s="14"/>
      <c r="E24" s="14"/>
      <c r="F24" s="14"/>
      <c r="G24" s="13"/>
      <c r="H24" s="14"/>
      <c r="I24" s="14"/>
      <c r="J24" s="14"/>
      <c r="K24" s="51"/>
      <c r="L24" s="14"/>
      <c r="M24" s="14"/>
      <c r="N24" s="69"/>
    </row>
    <row r="25" spans="1:14" ht="12.75">
      <c r="A25" s="46"/>
      <c r="B25" s="47"/>
      <c r="C25" s="47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6"/>
      <c r="L25" s="7" t="s">
        <v>8</v>
      </c>
      <c r="M25" s="7" t="s">
        <v>8</v>
      </c>
      <c r="N25" s="71"/>
    </row>
    <row r="26" spans="1:14" ht="12.75">
      <c r="A26" s="46"/>
      <c r="B26" s="47"/>
      <c r="C26" s="47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6"/>
      <c r="L26" s="12" t="s">
        <v>15</v>
      </c>
      <c r="M26" s="12" t="s">
        <v>14</v>
      </c>
      <c r="N26" s="71"/>
    </row>
    <row r="27" spans="1:14" ht="15.75">
      <c r="A27" s="53"/>
      <c r="B27" s="8"/>
      <c r="C27" s="20"/>
      <c r="D27" s="119">
        <f>SUM(D10:D23)</f>
        <v>0</v>
      </c>
      <c r="E27" s="119">
        <f>SUM(E10:E23)</f>
        <v>0</v>
      </c>
      <c r="F27" s="120"/>
      <c r="G27" s="121"/>
      <c r="H27" s="119">
        <f>SUM(H10:H14)</f>
        <v>0</v>
      </c>
      <c r="I27" s="119">
        <f>SUM(I10:I14)</f>
        <v>0</v>
      </c>
      <c r="J27" s="107"/>
      <c r="K27" s="131"/>
      <c r="L27" s="119">
        <f>SUM(L10:L14)</f>
        <v>0</v>
      </c>
      <c r="M27" s="119">
        <f>SUM(M10:M14)</f>
        <v>0</v>
      </c>
      <c r="N27" s="70"/>
    </row>
    <row r="28" spans="1:14" ht="6" customHeight="1" thickBot="1">
      <c r="A28" s="54"/>
      <c r="B28" s="38"/>
      <c r="C28" s="38"/>
      <c r="D28" s="41"/>
      <c r="E28" s="41"/>
      <c r="F28" s="42"/>
      <c r="G28" s="37"/>
      <c r="H28" s="38"/>
      <c r="I28" s="38"/>
      <c r="J28" s="38"/>
      <c r="K28" s="54"/>
      <c r="L28" s="38"/>
      <c r="M28" s="38"/>
      <c r="N28" s="72"/>
    </row>
    <row r="29" spans="1:14" ht="16.5" thickBot="1">
      <c r="A29" s="55" t="s">
        <v>20</v>
      </c>
      <c r="B29" s="272"/>
      <c r="C29" s="271" t="s">
        <v>21</v>
      </c>
      <c r="D29" s="35" t="s">
        <v>22</v>
      </c>
      <c r="E29" s="36"/>
      <c r="F29" s="36"/>
      <c r="G29" s="25"/>
      <c r="H29" s="56"/>
      <c r="I29" s="47"/>
      <c r="J29" s="47"/>
      <c r="K29" s="46"/>
      <c r="L29" s="47"/>
      <c r="M29" s="47"/>
      <c r="N29" s="60"/>
    </row>
    <row r="30" spans="1:14" ht="15.75">
      <c r="A30" s="57" t="s">
        <v>68</v>
      </c>
      <c r="B30" s="26"/>
      <c r="C30" s="273">
        <f>COUNT(D10:D23)</f>
        <v>0</v>
      </c>
      <c r="D30" s="10"/>
      <c r="E30" s="43" t="e">
        <f>E27/D27</f>
        <v>#DIV/0!</v>
      </c>
      <c r="F30" s="26"/>
      <c r="G30" s="29"/>
      <c r="H30" s="56"/>
      <c r="I30" s="47"/>
      <c r="J30" s="47"/>
      <c r="K30" s="46"/>
      <c r="L30" s="47"/>
      <c r="M30" s="47"/>
      <c r="N30" s="60"/>
    </row>
    <row r="31" spans="1:14" ht="15.75">
      <c r="A31" s="57" t="s">
        <v>70</v>
      </c>
      <c r="B31" s="26"/>
      <c r="C31" s="273">
        <f>COUNT(H10:H23)</f>
        <v>0</v>
      </c>
      <c r="D31" s="10"/>
      <c r="E31" s="43" t="e">
        <f>I27/H27</f>
        <v>#DIV/0!</v>
      </c>
      <c r="F31" s="30"/>
      <c r="G31" s="29"/>
      <c r="H31" s="56"/>
      <c r="I31" s="47"/>
      <c r="J31" s="47"/>
      <c r="K31" s="46"/>
      <c r="L31" s="47"/>
      <c r="M31" s="47"/>
      <c r="N31" s="60"/>
    </row>
    <row r="32" spans="1:14" ht="16.5" thickBot="1">
      <c r="A32" s="58" t="s">
        <v>69</v>
      </c>
      <c r="B32" s="31"/>
      <c r="C32" s="273">
        <f>COUNT(L10:L23)</f>
        <v>0</v>
      </c>
      <c r="D32" s="34"/>
      <c r="E32" s="115" t="e">
        <f>M27/L27</f>
        <v>#DIV/0!</v>
      </c>
      <c r="F32" s="31"/>
      <c r="G32" s="29"/>
      <c r="H32" s="59"/>
      <c r="I32" s="47"/>
      <c r="J32" s="47"/>
      <c r="K32" s="46"/>
      <c r="L32" s="47"/>
      <c r="M32" s="47"/>
      <c r="N32" s="60"/>
    </row>
    <row r="33" spans="1:14" ht="17.25" thickBot="1" thickTop="1">
      <c r="A33" s="73" t="s">
        <v>26</v>
      </c>
      <c r="B33" s="74"/>
      <c r="C33" s="15"/>
      <c r="D33" s="15"/>
      <c r="E33" s="114" t="e">
        <f>(+E27+I27+M27)/(+D27+H27+L27)</f>
        <v>#DIV/0!</v>
      </c>
      <c r="F33" s="74"/>
      <c r="G33" s="16"/>
      <c r="H33" s="74"/>
      <c r="I33" s="74"/>
      <c r="J33" s="74"/>
      <c r="K33" s="132"/>
      <c r="L33" s="74"/>
      <c r="M33" s="74"/>
      <c r="N33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0.140625" style="0" bestFit="1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  <col min="16" max="16" width="10.7109375" style="0" customWidth="1"/>
    <col min="17" max="17" width="12.7109375" style="0" customWidth="1"/>
  </cols>
  <sheetData>
    <row r="1" ht="30.75">
      <c r="B1" s="1" t="s">
        <v>41</v>
      </c>
    </row>
    <row r="2" spans="2:4" ht="18">
      <c r="B2" s="3"/>
      <c r="D2" s="77"/>
    </row>
    <row r="3" spans="1:4" ht="19.5">
      <c r="A3" s="4" t="s">
        <v>88</v>
      </c>
      <c r="B3" s="3"/>
      <c r="C3" s="3"/>
      <c r="D3" s="77"/>
    </row>
    <row r="4" spans="1:3" ht="16.5" thickBot="1">
      <c r="A4" s="3"/>
      <c r="B4" s="3"/>
      <c r="C4" s="3"/>
    </row>
    <row r="5" spans="1:18" ht="15.75">
      <c r="A5" s="45"/>
      <c r="B5" s="61"/>
      <c r="C5" s="125"/>
      <c r="D5" s="64" t="s">
        <v>1</v>
      </c>
      <c r="E5" s="65"/>
      <c r="F5" s="66"/>
      <c r="G5" s="125"/>
      <c r="H5" s="64" t="s">
        <v>2</v>
      </c>
      <c r="I5" s="65"/>
      <c r="J5" s="66"/>
      <c r="K5" s="125"/>
      <c r="L5" s="64" t="s">
        <v>3</v>
      </c>
      <c r="M5" s="65"/>
      <c r="N5" s="66"/>
      <c r="O5" s="125"/>
      <c r="P5" s="64" t="s">
        <v>90</v>
      </c>
      <c r="Q5" s="65"/>
      <c r="R5" s="66"/>
    </row>
    <row r="6" spans="1:18" ht="15.75">
      <c r="A6" s="48" t="s">
        <v>4</v>
      </c>
      <c r="B6" s="5" t="s">
        <v>5</v>
      </c>
      <c r="C6" s="161"/>
      <c r="D6" s="6" t="s">
        <v>7</v>
      </c>
      <c r="E6" s="7" t="s">
        <v>8</v>
      </c>
      <c r="F6" s="67" t="s">
        <v>8</v>
      </c>
      <c r="G6" s="126"/>
      <c r="H6" s="6" t="s">
        <v>28</v>
      </c>
      <c r="I6" s="7" t="s">
        <v>8</v>
      </c>
      <c r="J6" s="67" t="s">
        <v>8</v>
      </c>
      <c r="K6" s="126"/>
      <c r="L6" s="6" t="s">
        <v>7</v>
      </c>
      <c r="M6" s="7" t="s">
        <v>8</v>
      </c>
      <c r="N6" s="67" t="s">
        <v>8</v>
      </c>
      <c r="O6" s="126"/>
      <c r="P6" s="6" t="s">
        <v>7</v>
      </c>
      <c r="Q6" s="7" t="s">
        <v>8</v>
      </c>
      <c r="R6" s="67" t="s">
        <v>8</v>
      </c>
    </row>
    <row r="7" spans="1:18" ht="15.75">
      <c r="A7" s="48" t="s">
        <v>10</v>
      </c>
      <c r="B7" s="5" t="s">
        <v>11</v>
      </c>
      <c r="C7" s="162" t="s">
        <v>37</v>
      </c>
      <c r="D7" s="6"/>
      <c r="E7" s="7" t="s">
        <v>14</v>
      </c>
      <c r="F7" s="67" t="s">
        <v>15</v>
      </c>
      <c r="G7" s="127" t="s">
        <v>37</v>
      </c>
      <c r="H7" s="6"/>
      <c r="I7" s="7" t="s">
        <v>14</v>
      </c>
      <c r="J7" s="67" t="s">
        <v>30</v>
      </c>
      <c r="K7" s="127" t="s">
        <v>39</v>
      </c>
      <c r="L7" s="6"/>
      <c r="M7" s="7" t="s">
        <v>14</v>
      </c>
      <c r="N7" s="67" t="s">
        <v>15</v>
      </c>
      <c r="O7" s="127" t="s">
        <v>39</v>
      </c>
      <c r="P7" s="6"/>
      <c r="Q7" s="7" t="s">
        <v>14</v>
      </c>
      <c r="R7" s="67" t="s">
        <v>15</v>
      </c>
    </row>
    <row r="8" spans="1:18" ht="12.75">
      <c r="A8" s="50"/>
      <c r="B8" s="10"/>
      <c r="C8" s="127" t="s">
        <v>40</v>
      </c>
      <c r="D8" s="11"/>
      <c r="E8" s="12" t="s">
        <v>19</v>
      </c>
      <c r="F8" s="68" t="s">
        <v>14</v>
      </c>
      <c r="G8" s="127" t="s">
        <v>40</v>
      </c>
      <c r="H8" s="11"/>
      <c r="I8" s="12" t="s">
        <v>19</v>
      </c>
      <c r="J8" s="68" t="s">
        <v>14</v>
      </c>
      <c r="K8" s="127" t="s">
        <v>40</v>
      </c>
      <c r="L8" s="11"/>
      <c r="M8" s="12" t="s">
        <v>19</v>
      </c>
      <c r="N8" s="68" t="s">
        <v>14</v>
      </c>
      <c r="O8" s="127" t="s">
        <v>40</v>
      </c>
      <c r="P8" s="11"/>
      <c r="Q8" s="12" t="s">
        <v>19</v>
      </c>
      <c r="R8" s="68" t="s">
        <v>14</v>
      </c>
    </row>
    <row r="9" spans="1:18" ht="3.75" customHeight="1">
      <c r="A9" s="51"/>
      <c r="B9" s="14"/>
      <c r="C9" s="51"/>
      <c r="D9" s="14"/>
      <c r="E9" s="14"/>
      <c r="F9" s="69"/>
      <c r="G9" s="51"/>
      <c r="H9" s="14"/>
      <c r="I9" s="14"/>
      <c r="J9" s="69"/>
      <c r="K9" s="51"/>
      <c r="L9" s="14"/>
      <c r="M9" s="14"/>
      <c r="N9" s="69"/>
      <c r="O9" s="51"/>
      <c r="P9" s="14"/>
      <c r="Q9" s="14"/>
      <c r="R9" s="69"/>
    </row>
    <row r="10" spans="1:18" ht="13.5" thickBot="1">
      <c r="A10" s="326">
        <v>40708</v>
      </c>
      <c r="B10" s="327" t="s">
        <v>89</v>
      </c>
      <c r="C10" s="328"/>
      <c r="D10" s="329"/>
      <c r="E10" s="330"/>
      <c r="F10" s="331"/>
      <c r="G10" s="332"/>
      <c r="H10" s="333"/>
      <c r="I10" s="334"/>
      <c r="J10" s="335"/>
      <c r="K10" s="336"/>
      <c r="L10" s="337"/>
      <c r="M10" s="338"/>
      <c r="N10" s="339"/>
      <c r="O10" s="336" t="s">
        <v>91</v>
      </c>
      <c r="P10" s="337">
        <v>42</v>
      </c>
      <c r="Q10" s="338">
        <v>310184.53</v>
      </c>
      <c r="R10" s="339">
        <v>7385.35</v>
      </c>
    </row>
    <row r="11" spans="1:18" ht="12.75">
      <c r="A11" s="91"/>
      <c r="B11" s="78"/>
      <c r="C11" s="141"/>
      <c r="D11" s="94"/>
      <c r="E11" s="85"/>
      <c r="F11" s="129"/>
      <c r="G11" s="141"/>
      <c r="H11" s="94"/>
      <c r="I11" s="85"/>
      <c r="J11" s="129"/>
      <c r="K11" s="128"/>
      <c r="L11" s="325"/>
      <c r="M11" s="79"/>
      <c r="N11" s="84"/>
      <c r="O11" s="128"/>
      <c r="P11" s="325"/>
      <c r="Q11" s="79"/>
      <c r="R11" s="84"/>
    </row>
    <row r="12" spans="1:18" ht="12.75">
      <c r="A12" s="153"/>
      <c r="B12" s="154"/>
      <c r="C12" s="155"/>
      <c r="D12" s="156"/>
      <c r="E12" s="157"/>
      <c r="F12" s="158"/>
      <c r="G12" s="198"/>
      <c r="H12" s="156"/>
      <c r="I12" s="156"/>
      <c r="J12" s="158"/>
      <c r="K12" s="155"/>
      <c r="L12" s="156"/>
      <c r="M12" s="157"/>
      <c r="N12" s="158"/>
      <c r="O12" s="155"/>
      <c r="P12" s="156"/>
      <c r="Q12" s="157"/>
      <c r="R12" s="158"/>
    </row>
    <row r="13" spans="1:18" ht="12.75">
      <c r="A13" s="91"/>
      <c r="B13" s="78"/>
      <c r="C13" s="142"/>
      <c r="D13" s="89"/>
      <c r="E13" s="85"/>
      <c r="F13" s="100"/>
      <c r="G13" s="128"/>
      <c r="H13" s="89"/>
      <c r="I13" s="89"/>
      <c r="J13" s="100"/>
      <c r="K13" s="147"/>
      <c r="L13" s="150"/>
      <c r="M13" s="44"/>
      <c r="N13" s="151"/>
      <c r="O13" s="147"/>
      <c r="P13" s="150"/>
      <c r="Q13" s="44"/>
      <c r="R13" s="151"/>
    </row>
    <row r="14" spans="1:18" ht="12.75">
      <c r="A14" s="52"/>
      <c r="B14" s="79"/>
      <c r="C14" s="142"/>
      <c r="D14" s="89"/>
      <c r="E14" s="89"/>
      <c r="F14" s="100"/>
      <c r="G14" s="148"/>
      <c r="H14" s="87"/>
      <c r="I14" s="89"/>
      <c r="J14" s="100"/>
      <c r="K14" s="128"/>
      <c r="L14" s="89"/>
      <c r="M14" s="89"/>
      <c r="N14" s="100"/>
      <c r="O14" s="128"/>
      <c r="P14" s="89"/>
      <c r="Q14" s="89"/>
      <c r="R14" s="100"/>
    </row>
    <row r="15" spans="1:18" ht="12.75">
      <c r="A15" s="52"/>
      <c r="B15" s="79"/>
      <c r="C15" s="130"/>
      <c r="D15" s="89"/>
      <c r="E15" s="89"/>
      <c r="F15" s="100"/>
      <c r="G15" s="130"/>
      <c r="H15" s="89"/>
      <c r="I15" s="89"/>
      <c r="J15" s="100"/>
      <c r="K15" s="128"/>
      <c r="L15" s="89"/>
      <c r="M15" s="89"/>
      <c r="N15" s="100"/>
      <c r="O15" s="128"/>
      <c r="P15" s="89"/>
      <c r="Q15" s="89"/>
      <c r="R15" s="100"/>
    </row>
    <row r="16" spans="1:18" ht="12.75">
      <c r="A16" s="52"/>
      <c r="B16" s="79"/>
      <c r="C16" s="130"/>
      <c r="D16" s="89"/>
      <c r="E16" s="89"/>
      <c r="F16" s="100"/>
      <c r="G16" s="130"/>
      <c r="H16" s="89"/>
      <c r="I16" s="89"/>
      <c r="J16" s="100"/>
      <c r="K16" s="128"/>
      <c r="L16" s="89"/>
      <c r="M16" s="89"/>
      <c r="N16" s="100"/>
      <c r="O16" s="128"/>
      <c r="P16" s="89"/>
      <c r="Q16" s="89"/>
      <c r="R16" s="100"/>
    </row>
    <row r="17" spans="1:18" ht="12.75">
      <c r="A17" s="52"/>
      <c r="B17" s="79"/>
      <c r="C17" s="130"/>
      <c r="D17" s="89"/>
      <c r="E17" s="89"/>
      <c r="F17" s="100"/>
      <c r="G17" s="130"/>
      <c r="H17" s="89"/>
      <c r="I17" s="89"/>
      <c r="J17" s="100"/>
      <c r="K17" s="128"/>
      <c r="L17" s="89"/>
      <c r="M17" s="89"/>
      <c r="N17" s="100"/>
      <c r="O17" s="128"/>
      <c r="P17" s="89"/>
      <c r="Q17" s="89"/>
      <c r="R17" s="100"/>
    </row>
    <row r="18" spans="1:18" ht="12.75">
      <c r="A18" s="52"/>
      <c r="B18" s="79"/>
      <c r="C18" s="130"/>
      <c r="D18" s="89"/>
      <c r="E18" s="89"/>
      <c r="F18" s="100"/>
      <c r="G18" s="130"/>
      <c r="H18" s="89"/>
      <c r="I18" s="89"/>
      <c r="J18" s="100"/>
      <c r="K18" s="128"/>
      <c r="L18" s="89"/>
      <c r="M18" s="89"/>
      <c r="N18" s="100"/>
      <c r="O18" s="128"/>
      <c r="P18" s="89"/>
      <c r="Q18" s="89"/>
      <c r="R18" s="100"/>
    </row>
    <row r="19" spans="1:18" ht="12.75">
      <c r="A19" s="52"/>
      <c r="B19" s="79"/>
      <c r="C19" s="130"/>
      <c r="D19" s="89"/>
      <c r="E19" s="89"/>
      <c r="F19" s="100"/>
      <c r="G19" s="130"/>
      <c r="H19" s="89"/>
      <c r="I19" s="89"/>
      <c r="J19" s="100"/>
      <c r="K19" s="128"/>
      <c r="L19" s="89"/>
      <c r="M19" s="89"/>
      <c r="N19" s="100"/>
      <c r="O19" s="128"/>
      <c r="P19" s="89"/>
      <c r="Q19" s="89"/>
      <c r="R19" s="100"/>
    </row>
    <row r="20" spans="1:18" ht="12.75">
      <c r="A20" s="52"/>
      <c r="B20" s="79"/>
      <c r="C20" s="130"/>
      <c r="D20" s="89"/>
      <c r="E20" s="89"/>
      <c r="F20" s="100"/>
      <c r="G20" s="130"/>
      <c r="H20" s="89"/>
      <c r="I20" s="89"/>
      <c r="J20" s="100"/>
      <c r="K20" s="128"/>
      <c r="L20" s="89"/>
      <c r="M20" s="89"/>
      <c r="N20" s="100"/>
      <c r="O20" s="128"/>
      <c r="P20" s="89"/>
      <c r="Q20" s="89"/>
      <c r="R20" s="100"/>
    </row>
    <row r="21" spans="1:18" ht="12.75">
      <c r="A21" s="52"/>
      <c r="B21" s="79"/>
      <c r="C21" s="130"/>
      <c r="D21" s="89"/>
      <c r="E21" s="89"/>
      <c r="F21" s="143"/>
      <c r="G21" s="130"/>
      <c r="H21" s="89"/>
      <c r="I21" s="89"/>
      <c r="J21" s="100"/>
      <c r="K21" s="128"/>
      <c r="L21" s="89"/>
      <c r="M21" s="89"/>
      <c r="N21" s="100"/>
      <c r="O21" s="128"/>
      <c r="P21" s="89"/>
      <c r="Q21" s="89"/>
      <c r="R21" s="100"/>
    </row>
    <row r="22" spans="1:18" ht="12.75">
      <c r="A22" s="52"/>
      <c r="B22" s="79"/>
      <c r="C22" s="130"/>
      <c r="D22" s="89"/>
      <c r="E22" s="89"/>
      <c r="F22" s="143"/>
      <c r="G22" s="130"/>
      <c r="H22" s="89"/>
      <c r="I22" s="89"/>
      <c r="J22" s="100"/>
      <c r="K22" s="128"/>
      <c r="L22" s="89"/>
      <c r="M22" s="89"/>
      <c r="N22" s="100"/>
      <c r="O22" s="128"/>
      <c r="P22" s="89"/>
      <c r="Q22" s="89"/>
      <c r="R22" s="100"/>
    </row>
    <row r="23" spans="1:18" ht="13.5" thickBot="1">
      <c r="A23" s="140"/>
      <c r="B23" s="15"/>
      <c r="C23" s="132"/>
      <c r="D23" s="117"/>
      <c r="E23" s="117"/>
      <c r="F23" s="118"/>
      <c r="G23" s="132"/>
      <c r="H23" s="15"/>
      <c r="I23" s="15"/>
      <c r="J23" s="118"/>
      <c r="K23" s="132"/>
      <c r="L23" s="15"/>
      <c r="M23" s="15"/>
      <c r="N23" s="118"/>
      <c r="O23" s="132"/>
      <c r="P23" s="15"/>
      <c r="Q23" s="15"/>
      <c r="R23" s="118"/>
    </row>
    <row r="24" spans="1:18" ht="3.75" customHeight="1">
      <c r="A24" s="51"/>
      <c r="B24" s="17"/>
      <c r="C24" s="17"/>
      <c r="D24" s="14"/>
      <c r="E24" s="14"/>
      <c r="F24" s="14"/>
      <c r="G24" s="13"/>
      <c r="H24" s="14"/>
      <c r="I24" s="14"/>
      <c r="J24" s="14"/>
      <c r="K24" s="51"/>
      <c r="L24" s="14"/>
      <c r="M24" s="14"/>
      <c r="N24" s="69"/>
      <c r="O24" s="51"/>
      <c r="P24" s="14"/>
      <c r="Q24" s="14"/>
      <c r="R24" s="69"/>
    </row>
    <row r="25" spans="1:18" ht="12.75">
      <c r="A25" s="46"/>
      <c r="B25" s="47"/>
      <c r="C25" s="47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6"/>
      <c r="L25" s="7" t="s">
        <v>8</v>
      </c>
      <c r="M25" s="7" t="s">
        <v>8</v>
      </c>
      <c r="N25" s="71"/>
      <c r="O25" s="46"/>
      <c r="P25" s="7" t="s">
        <v>8</v>
      </c>
      <c r="Q25" s="7" t="s">
        <v>8</v>
      </c>
      <c r="R25" s="71"/>
    </row>
    <row r="26" spans="1:18" ht="12.75">
      <c r="A26" s="46"/>
      <c r="B26" s="47"/>
      <c r="C26" s="47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6"/>
      <c r="L26" s="12" t="s">
        <v>15</v>
      </c>
      <c r="M26" s="12" t="s">
        <v>14</v>
      </c>
      <c r="N26" s="71"/>
      <c r="O26" s="46"/>
      <c r="P26" s="12" t="s">
        <v>15</v>
      </c>
      <c r="Q26" s="12" t="s">
        <v>14</v>
      </c>
      <c r="R26" s="71"/>
    </row>
    <row r="27" spans="1:18" ht="15.75">
      <c r="A27" s="53"/>
      <c r="B27" s="8"/>
      <c r="C27" s="20"/>
      <c r="D27" s="119">
        <f>SUM(D10:D23)</f>
        <v>0</v>
      </c>
      <c r="E27" s="119">
        <f>SUM(E10:E23)</f>
        <v>0</v>
      </c>
      <c r="F27" s="120"/>
      <c r="G27" s="121"/>
      <c r="H27" s="119">
        <f>SUM(H10:H14)</f>
        <v>0</v>
      </c>
      <c r="I27" s="119">
        <f>SUM(I10:I14)</f>
        <v>0</v>
      </c>
      <c r="J27" s="107"/>
      <c r="K27" s="131"/>
      <c r="L27" s="119">
        <f>SUM(L10:L14)</f>
        <v>0</v>
      </c>
      <c r="M27" s="119">
        <f>SUM(M10:M14)</f>
        <v>0</v>
      </c>
      <c r="N27" s="70"/>
      <c r="O27" s="131"/>
      <c r="P27" s="119">
        <f>SUM(P10:P14)</f>
        <v>42</v>
      </c>
      <c r="Q27" s="119">
        <f>SUM(Q10:Q14)</f>
        <v>310184.53</v>
      </c>
      <c r="R27" s="70"/>
    </row>
    <row r="28" spans="1:18" ht="6" customHeight="1" thickBot="1">
      <c r="A28" s="54"/>
      <c r="B28" s="38"/>
      <c r="C28" s="38"/>
      <c r="D28" s="41"/>
      <c r="E28" s="41"/>
      <c r="F28" s="42"/>
      <c r="G28" s="37"/>
      <c r="H28" s="38"/>
      <c r="I28" s="38"/>
      <c r="J28" s="38"/>
      <c r="K28" s="54"/>
      <c r="L28" s="38"/>
      <c r="M28" s="38"/>
      <c r="N28" s="72"/>
      <c r="O28" s="54"/>
      <c r="P28" s="38"/>
      <c r="Q28" s="38"/>
      <c r="R28" s="72"/>
    </row>
    <row r="29" spans="1:18" ht="16.5" thickBot="1">
      <c r="A29" s="55" t="s">
        <v>20</v>
      </c>
      <c r="B29" s="272"/>
      <c r="C29" s="271" t="s">
        <v>21</v>
      </c>
      <c r="D29" s="35" t="s">
        <v>22</v>
      </c>
      <c r="E29" s="36"/>
      <c r="F29" s="36"/>
      <c r="G29" s="25"/>
      <c r="H29" s="56"/>
      <c r="I29" s="47"/>
      <c r="J29" s="47"/>
      <c r="K29" s="46"/>
      <c r="L29" s="47"/>
      <c r="M29" s="47"/>
      <c r="N29" s="60"/>
      <c r="O29" s="46"/>
      <c r="P29" s="47"/>
      <c r="Q29" s="47"/>
      <c r="R29" s="60"/>
    </row>
    <row r="30" spans="1:18" ht="15.75">
      <c r="A30" s="57" t="s">
        <v>68</v>
      </c>
      <c r="B30" s="26"/>
      <c r="C30" s="273">
        <f>COUNT(D10:D23)</f>
        <v>0</v>
      </c>
      <c r="D30" s="10"/>
      <c r="E30" s="43" t="e">
        <f>E27/D27</f>
        <v>#DIV/0!</v>
      </c>
      <c r="F30" s="26"/>
      <c r="G30" s="29"/>
      <c r="H30" s="56"/>
      <c r="I30" s="47"/>
      <c r="J30" s="47"/>
      <c r="K30" s="46"/>
      <c r="L30" s="47"/>
      <c r="M30" s="47"/>
      <c r="N30" s="60"/>
      <c r="O30" s="46"/>
      <c r="P30" s="47"/>
      <c r="Q30" s="47"/>
      <c r="R30" s="60"/>
    </row>
    <row r="31" spans="1:18" ht="15.75">
      <c r="A31" s="57" t="s">
        <v>70</v>
      </c>
      <c r="B31" s="26"/>
      <c r="C31" s="273">
        <f>COUNT(H10:H23)</f>
        <v>0</v>
      </c>
      <c r="D31" s="10"/>
      <c r="E31" s="43" t="e">
        <f>I27/H27</f>
        <v>#DIV/0!</v>
      </c>
      <c r="F31" s="30"/>
      <c r="G31" s="29"/>
      <c r="H31" s="56"/>
      <c r="I31" s="47"/>
      <c r="J31" s="47"/>
      <c r="K31" s="46"/>
      <c r="L31" s="47"/>
      <c r="M31" s="47"/>
      <c r="N31" s="60"/>
      <c r="O31" s="46"/>
      <c r="P31" s="47"/>
      <c r="Q31" s="47"/>
      <c r="R31" s="60"/>
    </row>
    <row r="32" spans="1:18" ht="16.5" thickBot="1">
      <c r="A32" s="58" t="s">
        <v>69</v>
      </c>
      <c r="B32" s="31"/>
      <c r="C32" s="273">
        <f>COUNT(L10:L23)</f>
        <v>0</v>
      </c>
      <c r="D32" s="34"/>
      <c r="E32" s="115" t="e">
        <f>M27/L27</f>
        <v>#DIV/0!</v>
      </c>
      <c r="F32" s="31"/>
      <c r="G32" s="29"/>
      <c r="H32" s="59"/>
      <c r="I32" s="47"/>
      <c r="J32" s="47"/>
      <c r="K32" s="46"/>
      <c r="L32" s="47"/>
      <c r="M32" s="47"/>
      <c r="N32" s="60"/>
      <c r="O32" s="46"/>
      <c r="P32" s="47"/>
      <c r="Q32" s="47"/>
      <c r="R32" s="60"/>
    </row>
    <row r="33" spans="1:18" ht="17.25" thickBot="1" thickTop="1">
      <c r="A33" s="73" t="s">
        <v>26</v>
      </c>
      <c r="B33" s="74"/>
      <c r="C33" s="15"/>
      <c r="D33" s="15"/>
      <c r="E33" s="114" t="e">
        <f>(+E27+I27+M27)/(+D27+H27+L27)</f>
        <v>#DIV/0!</v>
      </c>
      <c r="F33" s="74"/>
      <c r="G33" s="16"/>
      <c r="H33" s="74"/>
      <c r="I33" s="74"/>
      <c r="J33" s="74"/>
      <c r="K33" s="132"/>
      <c r="L33" s="74"/>
      <c r="M33" s="74"/>
      <c r="N33" s="76"/>
      <c r="O33" s="132"/>
      <c r="P33" s="74"/>
      <c r="Q33" s="74"/>
      <c r="R33" s="7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2011-06-20T11:56:20Z</cp:lastPrinted>
  <dcterms:created xsi:type="dcterms:W3CDTF">1999-02-24T14:00:36Z</dcterms:created>
  <dcterms:modified xsi:type="dcterms:W3CDTF">2011-12-20T19:19:27Z</dcterms:modified>
  <cp:category/>
  <cp:version/>
  <cp:contentType/>
  <cp:contentStatus/>
</cp:coreProperties>
</file>