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90" windowHeight="11805" activeTab="0"/>
  </bookViews>
  <sheets>
    <sheet name="NEW" sheetId="1" r:id="rId1"/>
    <sheet name="EXTENSIONS" sheetId="2" r:id="rId2"/>
    <sheet name="PIPES" sheetId="3" r:id="rId3"/>
    <sheet name="Precast" sheetId="4" r:id="rId4"/>
    <sheet name="Wing Replace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'EXTENSIONS'!$A$1:$Q$43</definedName>
    <definedName name="_xlnm.Print_Area" localSheetId="0">'NEW'!$A$1:$Q$44</definedName>
    <definedName name="_xlnm.Print_Area" localSheetId="2">'PIPES'!$A$1:$R$34</definedName>
    <definedName name="_xlnm.Print_Area" localSheetId="3">'Precast'!$A$1:$Q$33</definedName>
    <definedName name="_xlnm.Print_Area" localSheetId="4">'Wing Replace'!$A$1:$Q$33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</definedNames>
  <calcPr fullCalcOnLoad="1"/>
</workbook>
</file>

<file path=xl/sharedStrings.xml><?xml version="1.0" encoding="utf-8"?>
<sst xmlns="http://schemas.openxmlformats.org/spreadsheetml/2006/main" count="464" uniqueCount="120">
  <si>
    <t xml:space="preserve">BOX CULVERTS - NEW </t>
  </si>
  <si>
    <t>1 Cell</t>
  </si>
  <si>
    <t>2 Cells</t>
  </si>
  <si>
    <t>3 Cells</t>
  </si>
  <si>
    <t>Letting</t>
  </si>
  <si>
    <t>Structure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</si>
  <si>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</si>
  <si>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</si>
  <si>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</si>
  <si>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</si>
  <si>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</si>
  <si>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</si>
  <si>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</si>
  <si>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</si>
  <si>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</si>
  <si>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</si>
  <si>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</si>
  <si>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</si>
  <si>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</si>
  <si>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</si>
  <si>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</si>
  <si>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</si>
  <si>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</si>
  <si>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</si>
  <si>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</si>
  <si>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</si>
  <si>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</si>
  <si>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</si>
  <si>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</si>
  <si>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</si>
  <si>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</si>
  <si>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</si>
  <si>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</si>
  <si>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</si>
  <si>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</si>
  <si>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</si>
  <si>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</si>
  <si>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</si>
  <si>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</si>
  <si>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</si>
  <si>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</si>
  <si>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1 PIPE</t>
  </si>
  <si>
    <t>2 PIPES</t>
  </si>
  <si>
    <t>3 PIPES</t>
  </si>
  <si>
    <t>2013 YEAR END COST SUMMARY</t>
  </si>
  <si>
    <t>C-52-29</t>
  </si>
  <si>
    <t>20'-0"</t>
  </si>
  <si>
    <t>5'-0"</t>
  </si>
  <si>
    <t>C-52-166</t>
  </si>
  <si>
    <t>10'-0"</t>
  </si>
  <si>
    <t>7'-0"</t>
  </si>
  <si>
    <t>CULVERT WING REPLACEMENT</t>
  </si>
  <si>
    <t>1 Cells</t>
  </si>
  <si>
    <t xml:space="preserve">                          2 Cells</t>
  </si>
  <si>
    <t xml:space="preserve">                Box Cell</t>
  </si>
  <si>
    <t xml:space="preserve">    Total</t>
  </si>
  <si>
    <t xml:space="preserve">              Size</t>
  </si>
  <si>
    <t xml:space="preserve">   Number</t>
  </si>
  <si>
    <t xml:space="preserve">Height </t>
  </si>
  <si>
    <t xml:space="preserve">   of Wings</t>
  </si>
  <si>
    <t>All Wings</t>
  </si>
  <si>
    <t xml:space="preserve">    Wings</t>
  </si>
  <si>
    <t>Per Wing</t>
  </si>
  <si>
    <t>9'-0"</t>
  </si>
  <si>
    <t>Each</t>
  </si>
  <si>
    <t>1 CELLS</t>
  </si>
  <si>
    <t>PRECAST CULVERTS</t>
  </si>
  <si>
    <t>C-52-24</t>
  </si>
  <si>
    <t>8'-0"</t>
  </si>
  <si>
    <t>C-16-52</t>
  </si>
  <si>
    <t>7'-11"</t>
  </si>
  <si>
    <t>C-28-32</t>
  </si>
  <si>
    <t>6'-0"</t>
  </si>
  <si>
    <t>C-20-25</t>
  </si>
  <si>
    <t>B-55-272</t>
  </si>
  <si>
    <t>B-55-273</t>
  </si>
  <si>
    <t>C-67-70</t>
  </si>
  <si>
    <t>5'-6"</t>
  </si>
  <si>
    <t>C-13-3060</t>
  </si>
  <si>
    <t>12'-0"</t>
  </si>
  <si>
    <t>4'-0"</t>
  </si>
  <si>
    <t>C-13-2054</t>
  </si>
  <si>
    <t>16'-0"</t>
  </si>
  <si>
    <t>Varies</t>
  </si>
  <si>
    <t>C-59-112</t>
  </si>
  <si>
    <t>C-59-113</t>
  </si>
  <si>
    <t>B-50-29</t>
  </si>
  <si>
    <t>C-51-12</t>
  </si>
  <si>
    <t>5/1/413</t>
  </si>
  <si>
    <t>B-45-64</t>
  </si>
  <si>
    <t>B-45-66</t>
  </si>
  <si>
    <t>C-66-107</t>
  </si>
  <si>
    <t>C-8-76</t>
  </si>
  <si>
    <t>C-8-77</t>
  </si>
  <si>
    <t>C-40-101</t>
  </si>
  <si>
    <t>4 Pipes</t>
  </si>
  <si>
    <t>4 PIPES</t>
  </si>
  <si>
    <t>C-40-102</t>
  </si>
  <si>
    <t>14'-0"</t>
  </si>
  <si>
    <t>8'-0 1/4"</t>
  </si>
  <si>
    <t>C-47-234</t>
  </si>
  <si>
    <t>B-16-57</t>
  </si>
  <si>
    <t>C-41-78</t>
  </si>
  <si>
    <t>C-41-79</t>
  </si>
  <si>
    <t>C-41-80</t>
  </si>
  <si>
    <t>7'-1"</t>
  </si>
  <si>
    <t>C-41-81</t>
  </si>
  <si>
    <t>5'-1"</t>
  </si>
  <si>
    <t>C-41-135</t>
  </si>
  <si>
    <t>3'-6"</t>
  </si>
  <si>
    <t>B-41-282</t>
  </si>
  <si>
    <t>C-12-181</t>
  </si>
  <si>
    <t>B-20-49</t>
  </si>
  <si>
    <t>C-58-15</t>
  </si>
  <si>
    <t>15'-6"</t>
  </si>
  <si>
    <t>C-58-30</t>
  </si>
  <si>
    <t>C-32-32</t>
  </si>
  <si>
    <t>B-32-71</t>
  </si>
  <si>
    <t>B-32-227</t>
  </si>
  <si>
    <t>Total Wing Replace Cost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</si>
</sst>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  <numFmt numFmtId="173" formatCode="[$-409]dddd\,\ mmmm\ dd\,\ 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2"/>
    </font>
    <font>
      <sz val="11"/>
      <color indexed="10"/>
      <name val="Helv"/>
      <family val="0"/>
    </font>
    <font>
      <sz val="11"/>
      <name val="Tms Rmn"/>
      <family val="0"/>
    </font>
    <font>
      <b/>
      <sz val="8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5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11" xfId="0" applyBorder="1" applyAlignment="1">
      <alignment/>
    </xf>
    <xf numFmtId="14" fontId="0" fillId="0" borderId="12" xfId="0" applyBorder="1" applyAlignment="1">
      <alignment/>
    </xf>
    <xf numFmtId="14" fontId="0" fillId="0" borderId="13" xfId="0" applyBorder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center"/>
      <protection/>
    </xf>
    <xf numFmtId="14" fontId="0" fillId="33" borderId="12" xfId="0" applyFill="1" applyBorder="1" applyAlignment="1">
      <alignment/>
    </xf>
    <xf numFmtId="14" fontId="0" fillId="33" borderId="13" xfId="0" applyFill="1" applyBorder="1" applyAlignment="1">
      <alignment/>
    </xf>
    <xf numFmtId="14" fontId="0" fillId="0" borderId="14" xfId="0" applyBorder="1" applyAlignment="1">
      <alignment/>
    </xf>
    <xf numFmtId="14" fontId="0" fillId="0" borderId="15" xfId="0" applyBorder="1" applyAlignment="1">
      <alignment/>
    </xf>
    <xf numFmtId="14" fontId="0" fillId="33" borderId="11" xfId="0" applyFill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/>
    </xf>
    <xf numFmtId="14" fontId="8" fillId="0" borderId="11" xfId="0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4" fontId="0" fillId="0" borderId="11" xfId="0" applyBorder="1" applyAlignment="1">
      <alignment horizontal="centerContinuous"/>
    </xf>
    <xf numFmtId="14" fontId="10" fillId="0" borderId="16" xfId="0" applyFont="1" applyBorder="1" applyAlignment="1">
      <alignment/>
    </xf>
    <xf numFmtId="14" fontId="11" fillId="0" borderId="11" xfId="0" applyFont="1" applyBorder="1" applyAlignment="1">
      <alignment/>
    </xf>
    <xf numFmtId="14" fontId="11" fillId="0" borderId="13" xfId="0" applyFont="1" applyBorder="1" applyAlignment="1">
      <alignment/>
    </xf>
    <xf numFmtId="164" fontId="11" fillId="0" borderId="11" xfId="0" applyNumberFormat="1" applyFont="1" applyBorder="1" applyAlignment="1" applyProtection="1">
      <alignment/>
      <protection/>
    </xf>
    <xf numFmtId="14" fontId="11" fillId="0" borderId="16" xfId="0" applyFont="1" applyBorder="1" applyAlignment="1">
      <alignment/>
    </xf>
    <xf numFmtId="14" fontId="12" fillId="0" borderId="11" xfId="0" applyFont="1" applyBorder="1" applyAlignment="1">
      <alignment/>
    </xf>
    <xf numFmtId="7" fontId="13" fillId="0" borderId="17" xfId="0" applyNumberFormat="1" applyFont="1" applyBorder="1" applyAlignment="1" applyProtection="1">
      <alignment/>
      <protection/>
    </xf>
    <xf numFmtId="14" fontId="11" fillId="0" borderId="18" xfId="0" applyFont="1" applyBorder="1" applyAlignment="1">
      <alignment/>
    </xf>
    <xf numFmtId="164" fontId="11" fillId="0" borderId="17" xfId="0" applyNumberFormat="1" applyFont="1" applyBorder="1" applyAlignment="1" applyProtection="1">
      <alignment/>
      <protection/>
    </xf>
    <xf numFmtId="14" fontId="0" fillId="0" borderId="18" xfId="0" applyBorder="1" applyAlignment="1">
      <alignment/>
    </xf>
    <xf numFmtId="164" fontId="10" fillId="0" borderId="19" xfId="0" applyNumberFormat="1" applyFont="1" applyBorder="1" applyAlignment="1" applyProtection="1">
      <alignment horizontal="centerContinuous"/>
      <protection/>
    </xf>
    <xf numFmtId="14" fontId="11" fillId="0" borderId="20" xfId="0" applyFont="1" applyBorder="1" applyAlignment="1">
      <alignment horizontal="centerContinuous"/>
    </xf>
    <xf numFmtId="14" fontId="0" fillId="33" borderId="21" xfId="0" applyFill="1" applyBorder="1" applyAlignment="1">
      <alignment/>
    </xf>
    <xf numFmtId="14" fontId="0" fillId="33" borderId="20" xfId="0" applyFill="1" applyBorder="1" applyAlignment="1">
      <alignment/>
    </xf>
    <xf numFmtId="14" fontId="0" fillId="33" borderId="19" xfId="0" applyFill="1" applyBorder="1" applyAlignment="1">
      <alignment/>
    </xf>
    <xf numFmtId="164" fontId="0" fillId="0" borderId="13" xfId="0" applyNumberFormat="1" applyBorder="1" applyAlignment="1" applyProtection="1">
      <alignment horizontal="centerContinuous"/>
      <protection/>
    </xf>
    <xf numFmtId="14" fontId="0" fillId="33" borderId="20" xfId="0" applyFill="1" applyBorder="1" applyAlignment="1">
      <alignment horizontal="centerContinuous"/>
    </xf>
    <xf numFmtId="14" fontId="0" fillId="33" borderId="19" xfId="0" applyFill="1" applyBorder="1" applyAlignment="1">
      <alignment horizontal="centerContinuous"/>
    </xf>
    <xf numFmtId="43" fontId="0" fillId="0" borderId="22" xfId="42" applyFont="1" applyBorder="1" applyAlignment="1">
      <alignment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0" xfId="0" applyBorder="1" applyAlignment="1">
      <alignment/>
    </xf>
    <xf numFmtId="164" fontId="7" fillId="0" borderId="24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25" xfId="0" applyBorder="1" applyAlignment="1">
      <alignment/>
    </xf>
    <xf numFmtId="14" fontId="0" fillId="33" borderId="25" xfId="0" applyFill="1" applyBorder="1" applyAlignment="1">
      <alignment/>
    </xf>
    <xf numFmtId="14" fontId="0" fillId="0" borderId="26" xfId="0" applyBorder="1" applyAlignment="1">
      <alignment horizontal="left"/>
    </xf>
    <xf numFmtId="14" fontId="7" fillId="0" borderId="25" xfId="0" applyFont="1" applyBorder="1" applyAlignment="1">
      <alignment/>
    </xf>
    <xf numFmtId="14" fontId="0" fillId="33" borderId="27" xfId="0" applyFill="1" applyBorder="1" applyAlignment="1">
      <alignment/>
    </xf>
    <xf numFmtId="164" fontId="10" fillId="0" borderId="27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25" xfId="0" applyNumberFormat="1" applyFont="1" applyBorder="1" applyAlignment="1" applyProtection="1">
      <alignment horizontal="left"/>
      <protection/>
    </xf>
    <xf numFmtId="164" fontId="11" fillId="0" borderId="28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9" xfId="0" applyBorder="1" applyAlignment="1">
      <alignment/>
    </xf>
    <xf numFmtId="14" fontId="0" fillId="0" borderId="30" xfId="0" applyBorder="1" applyAlignment="1">
      <alignment/>
    </xf>
    <xf numFmtId="14" fontId="0" fillId="0" borderId="31" xfId="0" applyBorder="1" applyAlignment="1">
      <alignment/>
    </xf>
    <xf numFmtId="14" fontId="7" fillId="0" borderId="32" xfId="0" applyFont="1" applyBorder="1" applyAlignment="1">
      <alignment/>
    </xf>
    <xf numFmtId="164" fontId="7" fillId="0" borderId="32" xfId="0" applyNumberFormat="1" applyFont="1" applyBorder="1" applyAlignment="1" applyProtection="1">
      <alignment horizontal="center"/>
      <protection/>
    </xf>
    <xf numFmtId="14" fontId="0" fillId="0" borderId="32" xfId="0" applyBorder="1" applyAlignment="1">
      <alignment/>
    </xf>
    <xf numFmtId="14" fontId="0" fillId="0" borderId="33" xfId="0" applyBorder="1" applyAlignment="1">
      <alignment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14" fontId="0" fillId="33" borderId="35" xfId="0" applyFill="1" applyBorder="1" applyAlignment="1">
      <alignment/>
    </xf>
    <xf numFmtId="14" fontId="0" fillId="0" borderId="35" xfId="0" applyBorder="1" applyAlignment="1">
      <alignment/>
    </xf>
    <xf numFmtId="14" fontId="0" fillId="0" borderId="34" xfId="0" applyBorder="1" applyAlignment="1">
      <alignment/>
    </xf>
    <xf numFmtId="14" fontId="0" fillId="33" borderId="36" xfId="0" applyFill="1" applyBorder="1" applyAlignment="1">
      <alignment/>
    </xf>
    <xf numFmtId="164" fontId="11" fillId="0" borderId="37" xfId="0" applyNumberFormat="1" applyFont="1" applyBorder="1" applyAlignment="1" applyProtection="1">
      <alignment horizontal="left"/>
      <protection/>
    </xf>
    <xf numFmtId="14" fontId="0" fillId="0" borderId="38" xfId="0" applyBorder="1" applyAlignment="1">
      <alignment/>
    </xf>
    <xf numFmtId="164" fontId="11" fillId="0" borderId="38" xfId="0" applyNumberFormat="1" applyFont="1" applyBorder="1" applyAlignment="1" applyProtection="1">
      <alignment/>
      <protection/>
    </xf>
    <xf numFmtId="14" fontId="0" fillId="0" borderId="39" xfId="0" applyBorder="1" applyAlignment="1">
      <alignment/>
    </xf>
    <xf numFmtId="14" fontId="15" fillId="0" borderId="0" xfId="0" applyFont="1" applyAlignment="1">
      <alignment/>
    </xf>
    <xf numFmtId="164" fontId="0" fillId="0" borderId="22" xfId="0" applyNumberFormat="1" applyBorder="1" applyAlignment="1" applyProtection="1">
      <alignment horizontal="left"/>
      <protection/>
    </xf>
    <xf numFmtId="14" fontId="0" fillId="0" borderId="40" xfId="0" applyBorder="1" applyAlignment="1">
      <alignment/>
    </xf>
    <xf numFmtId="14" fontId="0" fillId="0" borderId="22" xfId="0" applyBorder="1" applyAlignment="1">
      <alignment/>
    </xf>
    <xf numFmtId="14" fontId="0" fillId="0" borderId="40" xfId="0" applyBorder="1" applyAlignment="1">
      <alignment horizontal="centerContinuous"/>
    </xf>
    <xf numFmtId="14" fontId="0" fillId="0" borderId="22" xfId="0" applyBorder="1" applyAlignment="1">
      <alignment horizontal="centerContinuous"/>
    </xf>
    <xf numFmtId="14" fontId="0" fillId="0" borderId="22" xfId="0" applyFont="1" applyBorder="1" applyAlignment="1">
      <alignment/>
    </xf>
    <xf numFmtId="2" fontId="0" fillId="0" borderId="22" xfId="0" applyNumberFormat="1" applyBorder="1" applyAlignment="1">
      <alignment/>
    </xf>
    <xf numFmtId="14" fontId="0" fillId="0" borderId="41" xfId="0" applyBorder="1" applyAlignment="1">
      <alignment/>
    </xf>
    <xf numFmtId="41" fontId="0" fillId="0" borderId="22" xfId="42" applyNumberFormat="1" applyFont="1" applyBorder="1" applyAlignment="1" applyProtection="1">
      <alignment/>
      <protection/>
    </xf>
    <xf numFmtId="41" fontId="0" fillId="0" borderId="22" xfId="42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42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2" fontId="0" fillId="0" borderId="22" xfId="42" applyNumberFormat="1" applyFont="1" applyBorder="1" applyAlignment="1">
      <alignment/>
    </xf>
    <xf numFmtId="14" fontId="0" fillId="0" borderId="26" xfId="0" applyNumberFormat="1" applyBorder="1" applyAlignment="1" applyProtection="1">
      <alignment horizontal="left"/>
      <protection/>
    </xf>
    <xf numFmtId="14" fontId="0" fillId="0" borderId="26" xfId="0" applyNumberFormat="1" applyBorder="1" applyAlignment="1">
      <alignment horizontal="left"/>
    </xf>
    <xf numFmtId="3" fontId="0" fillId="0" borderId="22" xfId="42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4" fontId="0" fillId="0" borderId="31" xfId="0" applyBorder="1" applyAlignment="1">
      <alignment horizontal="centerContinuous"/>
    </xf>
    <xf numFmtId="14" fontId="7" fillId="0" borderId="32" xfId="0" applyFont="1" applyBorder="1" applyAlignment="1">
      <alignment horizontal="centerContinuous"/>
    </xf>
    <xf numFmtId="3" fontId="0" fillId="0" borderId="40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2" xfId="0" applyNumberFormat="1" applyBorder="1" applyAlignment="1" applyProtection="1">
      <alignment horizontal="centerContinuous"/>
      <protection/>
    </xf>
    <xf numFmtId="3" fontId="0" fillId="0" borderId="40" xfId="0" applyNumberFormat="1" applyBorder="1" applyAlignment="1" applyProtection="1">
      <alignment horizontal="centerContinuous"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42" applyNumberFormat="1" applyFont="1" applyBorder="1" applyAlignment="1">
      <alignment/>
    </xf>
    <xf numFmtId="4" fontId="0" fillId="0" borderId="41" xfId="42" applyNumberFormat="1" applyFont="1" applyBorder="1" applyAlignment="1">
      <alignment/>
    </xf>
    <xf numFmtId="3" fontId="0" fillId="0" borderId="22" xfId="42" applyNumberFormat="1" applyFont="1" applyBorder="1" applyAlignment="1">
      <alignment horizontal="centerContinuous"/>
    </xf>
    <xf numFmtId="3" fontId="0" fillId="0" borderId="22" xfId="0" applyNumberFormat="1" applyBorder="1" applyAlignment="1">
      <alignment horizontal="right"/>
    </xf>
    <xf numFmtId="1" fontId="0" fillId="0" borderId="40" xfId="0" applyNumberFormat="1" applyBorder="1" applyAlignment="1">
      <alignment horizontal="centerContinuous"/>
    </xf>
    <xf numFmtId="1" fontId="0" fillId="0" borderId="22" xfId="0" applyNumberFormat="1" applyBorder="1" applyAlignment="1">
      <alignment horizontal="centerContinuous"/>
    </xf>
    <xf numFmtId="3" fontId="0" fillId="0" borderId="14" xfId="0" applyNumberFormat="1" applyBorder="1" applyAlignment="1">
      <alignment/>
    </xf>
    <xf numFmtId="14" fontId="0" fillId="0" borderId="42" xfId="0" applyBorder="1" applyAlignment="1">
      <alignment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14" fontId="0" fillId="0" borderId="43" xfId="0" applyBorder="1" applyAlignment="1">
      <alignment/>
    </xf>
    <xf numFmtId="164" fontId="0" fillId="0" borderId="24" xfId="0" applyNumberFormat="1" applyBorder="1" applyAlignment="1" applyProtection="1">
      <alignment horizontal="centerContinuous"/>
      <protection/>
    </xf>
    <xf numFmtId="164" fontId="0" fillId="0" borderId="25" xfId="0" applyNumberFormat="1" applyBorder="1" applyAlignment="1" applyProtection="1">
      <alignment horizontal="centerContinuous"/>
      <protection/>
    </xf>
    <xf numFmtId="14" fontId="0" fillId="0" borderId="26" xfId="0" applyBorder="1" applyAlignment="1">
      <alignment/>
    </xf>
    <xf numFmtId="4" fontId="0" fillId="0" borderId="41" xfId="0" applyNumberFormat="1" applyBorder="1" applyAlignment="1" applyProtection="1">
      <alignment/>
      <protection/>
    </xf>
    <xf numFmtId="3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0" fillId="0" borderId="37" xfId="0" applyBorder="1" applyAlignment="1">
      <alignment/>
    </xf>
    <xf numFmtId="3" fontId="0" fillId="0" borderId="44" xfId="0" applyNumberFormat="1" applyBorder="1" applyAlignment="1">
      <alignment/>
    </xf>
    <xf numFmtId="14" fontId="0" fillId="0" borderId="37" xfId="0" applyBorder="1" applyAlignment="1">
      <alignment horizontal="left"/>
    </xf>
    <xf numFmtId="3" fontId="0" fillId="0" borderId="26" xfId="0" applyNumberFormat="1" applyBorder="1" applyAlignment="1" applyProtection="1">
      <alignment horizontal="centerContinuous"/>
      <protection/>
    </xf>
    <xf numFmtId="3" fontId="0" fillId="0" borderId="26" xfId="0" applyNumberFormat="1" applyBorder="1" applyAlignment="1">
      <alignment horizontal="centerContinuous"/>
    </xf>
    <xf numFmtId="2" fontId="0" fillId="0" borderId="41" xfId="42" applyNumberFormat="1" applyFont="1" applyBorder="1" applyAlignment="1">
      <alignment/>
    </xf>
    <xf numFmtId="2" fontId="0" fillId="0" borderId="41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14" fontId="0" fillId="0" borderId="26" xfId="0" applyBorder="1" applyAlignment="1">
      <alignment horizontal="centerContinuous"/>
    </xf>
    <xf numFmtId="1" fontId="0" fillId="0" borderId="26" xfId="0" applyNumberFormat="1" applyBorder="1" applyAlignment="1">
      <alignment/>
    </xf>
    <xf numFmtId="164" fontId="0" fillId="0" borderId="22" xfId="0" applyNumberFormat="1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164" fontId="0" fillId="0" borderId="26" xfId="0" applyNumberFormat="1" applyBorder="1" applyAlignment="1" applyProtection="1">
      <alignment horizontal="centerContinuous"/>
      <protection/>
    </xf>
    <xf numFmtId="164" fontId="0" fillId="0" borderId="22" xfId="0" applyNumberFormat="1" applyBorder="1" applyAlignment="1" applyProtection="1">
      <alignment horizontal="centerContinuous"/>
      <protection/>
    </xf>
    <xf numFmtId="43" fontId="0" fillId="0" borderId="46" xfId="42" applyFont="1" applyBorder="1" applyAlignment="1">
      <alignment/>
    </xf>
    <xf numFmtId="43" fontId="0" fillId="0" borderId="41" xfId="42" applyFont="1" applyBorder="1" applyAlignment="1">
      <alignment/>
    </xf>
    <xf numFmtId="1" fontId="0" fillId="0" borderId="4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0" fillId="0" borderId="47" xfId="0" applyNumberFormat="1" applyBorder="1" applyAlignment="1" applyProtection="1">
      <alignment horizontal="left"/>
      <protection/>
    </xf>
    <xf numFmtId="41" fontId="0" fillId="0" borderId="48" xfId="42" applyNumberFormat="1" applyFont="1" applyBorder="1" applyAlignment="1" applyProtection="1">
      <alignment/>
      <protection/>
    </xf>
    <xf numFmtId="14" fontId="0" fillId="0" borderId="47" xfId="0" applyBorder="1" applyAlignment="1">
      <alignment/>
    </xf>
    <xf numFmtId="14" fontId="0" fillId="0" borderId="49" xfId="0" applyBorder="1" applyAlignment="1">
      <alignment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4" fontId="0" fillId="0" borderId="47" xfId="0" applyBorder="1" applyAlignment="1">
      <alignment horizontal="left"/>
    </xf>
    <xf numFmtId="14" fontId="0" fillId="0" borderId="48" xfId="0" applyBorder="1" applyAlignment="1">
      <alignment/>
    </xf>
    <xf numFmtId="3" fontId="0" fillId="0" borderId="48" xfId="0" applyNumberFormat="1" applyBorder="1" applyAlignment="1">
      <alignment horizontal="centerContinuous"/>
    </xf>
    <xf numFmtId="3" fontId="0" fillId="0" borderId="48" xfId="0" applyNumberFormat="1" applyBorder="1" applyAlignment="1">
      <alignment/>
    </xf>
    <xf numFmtId="4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14" fontId="0" fillId="0" borderId="50" xfId="0" applyBorder="1" applyAlignment="1">
      <alignment/>
    </xf>
    <xf numFmtId="3" fontId="0" fillId="0" borderId="48" xfId="0" applyNumberFormat="1" applyBorder="1" applyAlignment="1" applyProtection="1">
      <alignment horizontal="centerContinuous"/>
      <protection/>
    </xf>
    <xf numFmtId="41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 horizontal="center"/>
    </xf>
    <xf numFmtId="3" fontId="0" fillId="0" borderId="51" xfId="0" applyNumberFormat="1" applyBorder="1" applyAlignment="1">
      <alignment horizontal="centerContinuous"/>
    </xf>
    <xf numFmtId="4" fontId="0" fillId="0" borderId="52" xfId="0" applyNumberFormat="1" applyBorder="1" applyAlignment="1">
      <alignment/>
    </xf>
    <xf numFmtId="1" fontId="0" fillId="0" borderId="48" xfId="0" applyNumberFormat="1" applyBorder="1" applyAlignment="1">
      <alignment/>
    </xf>
    <xf numFmtId="3" fontId="0" fillId="0" borderId="47" xfId="0" applyNumberFormat="1" applyBorder="1" applyAlignment="1">
      <alignment horizontal="center"/>
    </xf>
    <xf numFmtId="14" fontId="0" fillId="0" borderId="26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14" fontId="0" fillId="0" borderId="53" xfId="0" applyBorder="1" applyAlignment="1">
      <alignment/>
    </xf>
    <xf numFmtId="14" fontId="0" fillId="0" borderId="47" xfId="0" applyNumberFormat="1" applyBorder="1" applyAlignment="1">
      <alignment horizontal="left"/>
    </xf>
    <xf numFmtId="2" fontId="0" fillId="0" borderId="52" xfId="0" applyNumberFormat="1" applyBorder="1" applyAlignment="1">
      <alignment/>
    </xf>
    <xf numFmtId="1" fontId="0" fillId="0" borderId="47" xfId="0" applyNumberFormat="1" applyBorder="1" applyAlignment="1">
      <alignment horizontal="centerContinuous"/>
    </xf>
    <xf numFmtId="1" fontId="0" fillId="0" borderId="48" xfId="0" applyNumberFormat="1" applyBorder="1" applyAlignment="1">
      <alignment horizontal="centerContinuous"/>
    </xf>
    <xf numFmtId="14" fontId="11" fillId="0" borderId="54" xfId="0" applyFont="1" applyBorder="1" applyAlignment="1">
      <alignment horizontal="centerContinuous"/>
    </xf>
    <xf numFmtId="164" fontId="18" fillId="0" borderId="20" xfId="0" applyNumberFormat="1" applyFont="1" applyBorder="1" applyAlignment="1" applyProtection="1">
      <alignment horizontal="centerContinuous"/>
      <protection/>
    </xf>
    <xf numFmtId="1" fontId="11" fillId="0" borderId="13" xfId="0" applyNumberFormat="1" applyFont="1" applyBorder="1" applyAlignment="1">
      <alignment/>
    </xf>
    <xf numFmtId="164" fontId="0" fillId="0" borderId="24" xfId="0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164" fontId="0" fillId="0" borderId="55" xfId="0" applyNumberFormat="1" applyBorder="1" applyAlignment="1" applyProtection="1">
      <alignment horizontal="center"/>
      <protection/>
    </xf>
    <xf numFmtId="164" fontId="0" fillId="0" borderId="44" xfId="0" applyNumberFormat="1" applyFont="1" applyBorder="1" applyAlignment="1" applyProtection="1">
      <alignment horizontal="center"/>
      <protection/>
    </xf>
    <xf numFmtId="164" fontId="0" fillId="0" borderId="56" xfId="0" applyNumberFormat="1" applyFont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Continuous"/>
      <protection/>
    </xf>
    <xf numFmtId="164" fontId="0" fillId="0" borderId="57" xfId="0" applyNumberFormat="1" applyFont="1" applyBorder="1" applyAlignment="1" applyProtection="1">
      <alignment horizontal="centerContinuous"/>
      <protection/>
    </xf>
    <xf numFmtId="14" fontId="0" fillId="33" borderId="58" xfId="0" applyFill="1" applyBorder="1" applyAlignment="1">
      <alignment/>
    </xf>
    <xf numFmtId="164" fontId="0" fillId="0" borderId="26" xfId="0" applyNumberFormat="1" applyBorder="1" applyAlignment="1" applyProtection="1">
      <alignment horizontal="left"/>
      <protection/>
    </xf>
    <xf numFmtId="3" fontId="0" fillId="0" borderId="45" xfId="0" applyNumberFormat="1" applyBorder="1" applyAlignment="1" applyProtection="1">
      <alignment horizontal="centerContinuous"/>
      <protection/>
    </xf>
    <xf numFmtId="3" fontId="0" fillId="0" borderId="44" xfId="0" applyNumberFormat="1" applyBorder="1" applyAlignment="1" applyProtection="1">
      <alignment horizontal="centerContinuous"/>
      <protection/>
    </xf>
    <xf numFmtId="3" fontId="0" fillId="0" borderId="22" xfId="0" applyNumberFormat="1" applyBorder="1" applyAlignment="1" applyProtection="1">
      <alignment horizontal="center"/>
      <protection/>
    </xf>
    <xf numFmtId="14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4" fontId="0" fillId="0" borderId="44" xfId="0" applyBorder="1" applyAlignment="1">
      <alignment/>
    </xf>
    <xf numFmtId="3" fontId="0" fillId="0" borderId="26" xfId="0" applyNumberFormat="1" applyBorder="1" applyAlignment="1">
      <alignment horizontal="center"/>
    </xf>
    <xf numFmtId="14" fontId="0" fillId="0" borderId="59" xfId="0" applyBorder="1" applyAlignment="1">
      <alignment/>
    </xf>
    <xf numFmtId="14" fontId="0" fillId="33" borderId="24" xfId="0" applyFill="1" applyBorder="1" applyAlignment="1">
      <alignment/>
    </xf>
    <xf numFmtId="14" fontId="0" fillId="33" borderId="0" xfId="0" applyFill="1" applyBorder="1" applyAlignment="1">
      <alignment/>
    </xf>
    <xf numFmtId="14" fontId="0" fillId="33" borderId="10" xfId="0" applyFill="1" applyBorder="1" applyAlignment="1">
      <alignment/>
    </xf>
    <xf numFmtId="14" fontId="0" fillId="0" borderId="60" xfId="0" applyBorder="1" applyAlignment="1">
      <alignment/>
    </xf>
    <xf numFmtId="14" fontId="0" fillId="0" borderId="61" xfId="0" applyBorder="1" applyAlignment="1">
      <alignment/>
    </xf>
    <xf numFmtId="164" fontId="0" fillId="0" borderId="62" xfId="0" applyNumberFormat="1" applyBorder="1" applyAlignment="1" applyProtection="1">
      <alignment horizontal="center"/>
      <protection/>
    </xf>
    <xf numFmtId="164" fontId="0" fillId="0" borderId="63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4" fontId="8" fillId="0" borderId="38" xfId="0" applyFont="1" applyBorder="1" applyAlignment="1">
      <alignment/>
    </xf>
    <xf numFmtId="4" fontId="8" fillId="0" borderId="14" xfId="0" applyNumberFormat="1" applyFont="1" applyBorder="1" applyAlignment="1" applyProtection="1">
      <alignment/>
      <protection/>
    </xf>
    <xf numFmtId="4" fontId="8" fillId="0" borderId="14" xfId="0" applyNumberFormat="1" applyFont="1" applyBorder="1" applyAlignment="1">
      <alignment/>
    </xf>
    <xf numFmtId="4" fontId="8" fillId="0" borderId="26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/>
    </xf>
    <xf numFmtId="4" fontId="0" fillId="0" borderId="44" xfId="0" applyNumberFormat="1" applyBorder="1" applyAlignment="1">
      <alignment/>
    </xf>
    <xf numFmtId="4" fontId="8" fillId="0" borderId="64" xfId="0" applyNumberFormat="1" applyFont="1" applyBorder="1" applyAlignment="1" applyProtection="1">
      <alignment/>
      <protection/>
    </xf>
    <xf numFmtId="14" fontId="10" fillId="0" borderId="24" xfId="0" applyFont="1" applyBorder="1" applyAlignment="1">
      <alignment/>
    </xf>
    <xf numFmtId="14" fontId="11" fillId="0" borderId="24" xfId="0" applyFont="1" applyBorder="1" applyAlignment="1">
      <alignment/>
    </xf>
    <xf numFmtId="1" fontId="11" fillId="0" borderId="65" xfId="0" applyNumberFormat="1" applyFont="1" applyBorder="1" applyAlignment="1">
      <alignment/>
    </xf>
    <xf numFmtId="1" fontId="11" fillId="0" borderId="66" xfId="0" applyNumberFormat="1" applyFont="1" applyBorder="1" applyAlignment="1">
      <alignment/>
    </xf>
    <xf numFmtId="14" fontId="0" fillId="0" borderId="47" xfId="0" applyFont="1" applyBorder="1" applyAlignment="1">
      <alignment/>
    </xf>
    <xf numFmtId="3" fontId="0" fillId="0" borderId="67" xfId="0" applyNumberFormat="1" applyFont="1" applyBorder="1" applyAlignment="1">
      <alignment horizontal="centerContinuous"/>
    </xf>
    <xf numFmtId="3" fontId="0" fillId="0" borderId="53" xfId="0" applyNumberFormat="1" applyFont="1" applyBorder="1" applyAlignment="1">
      <alignment horizontal="centerContinuous"/>
    </xf>
    <xf numFmtId="1" fontId="0" fillId="0" borderId="47" xfId="0" applyNumberFormat="1" applyBorder="1" applyAlignment="1">
      <alignment horizontal="center"/>
    </xf>
    <xf numFmtId="3" fontId="0" fillId="0" borderId="67" xfId="0" applyNumberFormat="1" applyBorder="1" applyAlignment="1">
      <alignment/>
    </xf>
    <xf numFmtId="3" fontId="0" fillId="0" borderId="53" xfId="0" applyNumberFormat="1" applyBorder="1" applyAlignment="1">
      <alignment/>
    </xf>
    <xf numFmtId="14" fontId="0" fillId="0" borderId="68" xfId="0" applyNumberFormat="1" applyFont="1" applyBorder="1" applyAlignment="1" applyProtection="1">
      <alignment horizontal="left"/>
      <protection/>
    </xf>
    <xf numFmtId="164" fontId="0" fillId="0" borderId="69" xfId="0" applyNumberFormat="1" applyFont="1" applyBorder="1" applyAlignment="1" applyProtection="1">
      <alignment horizontal="left"/>
      <protection/>
    </xf>
    <xf numFmtId="3" fontId="0" fillId="0" borderId="70" xfId="0" applyNumberFormat="1" applyFont="1" applyBorder="1" applyAlignment="1" applyProtection="1">
      <alignment horizontal="centerContinuous"/>
      <protection/>
    </xf>
    <xf numFmtId="3" fontId="0" fillId="0" borderId="71" xfId="0" applyNumberFormat="1" applyFont="1" applyBorder="1" applyAlignment="1" applyProtection="1">
      <alignment horizontal="centerContinuous"/>
      <protection/>
    </xf>
    <xf numFmtId="3" fontId="0" fillId="0" borderId="69" xfId="0" applyNumberFormat="1" applyBorder="1" applyAlignment="1" applyProtection="1">
      <alignment/>
      <protection/>
    </xf>
    <xf numFmtId="41" fontId="0" fillId="0" borderId="69" xfId="42" applyNumberFormat="1" applyFon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14" fontId="0" fillId="0" borderId="68" xfId="0" applyBorder="1" applyAlignment="1">
      <alignment horizontal="centerContinuous"/>
    </xf>
    <xf numFmtId="1" fontId="0" fillId="0" borderId="69" xfId="0" applyNumberFormat="1" applyBorder="1" applyAlignment="1">
      <alignment/>
    </xf>
    <xf numFmtId="3" fontId="0" fillId="0" borderId="69" xfId="42" applyNumberFormat="1" applyFont="1" applyBorder="1" applyAlignment="1" applyProtection="1">
      <alignment/>
      <protection/>
    </xf>
    <xf numFmtId="2" fontId="0" fillId="0" borderId="72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0" fillId="0" borderId="72" xfId="0" applyNumberFormat="1" applyBorder="1" applyAlignment="1">
      <alignment/>
    </xf>
    <xf numFmtId="3" fontId="0" fillId="0" borderId="44" xfId="0" applyNumberFormat="1" applyBorder="1" applyAlignment="1">
      <alignment horizontal="centerContinuous"/>
    </xf>
    <xf numFmtId="164" fontId="0" fillId="0" borderId="48" xfId="0" applyNumberFormat="1" applyFont="1" applyBorder="1" applyAlignment="1" applyProtection="1">
      <alignment horizontal="left"/>
      <protection/>
    </xf>
    <xf numFmtId="1" fontId="11" fillId="0" borderId="73" xfId="0" applyNumberFormat="1" applyFont="1" applyBorder="1" applyAlignment="1">
      <alignment/>
    </xf>
    <xf numFmtId="164" fontId="0" fillId="0" borderId="26" xfId="0" applyNumberFormat="1" applyFont="1" applyBorder="1" applyAlignment="1" applyProtection="1">
      <alignment horizontal="left"/>
      <protection/>
    </xf>
    <xf numFmtId="14" fontId="0" fillId="0" borderId="74" xfId="0" applyBorder="1" applyAlignment="1">
      <alignment/>
    </xf>
    <xf numFmtId="164" fontId="0" fillId="0" borderId="68" xfId="0" applyNumberFormat="1" applyFont="1" applyBorder="1" applyAlignment="1" applyProtection="1">
      <alignment horizontal="left"/>
      <protection/>
    </xf>
    <xf numFmtId="4" fontId="0" fillId="0" borderId="69" xfId="0" applyNumberFormat="1" applyBorder="1" applyAlignment="1" applyProtection="1">
      <alignment/>
      <protection/>
    </xf>
    <xf numFmtId="1" fontId="0" fillId="0" borderId="69" xfId="0" applyNumberFormat="1" applyBorder="1" applyAlignment="1">
      <alignment horizontal="center"/>
    </xf>
    <xf numFmtId="3" fontId="0" fillId="0" borderId="71" xfId="0" applyNumberFormat="1" applyBorder="1" applyAlignment="1">
      <alignment/>
    </xf>
    <xf numFmtId="14" fontId="0" fillId="0" borderId="68" xfId="0" applyNumberFormat="1" applyBorder="1" applyAlignment="1" applyProtection="1">
      <alignment horizontal="left"/>
      <protection/>
    </xf>
    <xf numFmtId="3" fontId="0" fillId="0" borderId="68" xfId="0" applyNumberFormat="1" applyFont="1" applyBorder="1" applyAlignment="1" applyProtection="1">
      <alignment horizontal="centerContinuous"/>
      <protection/>
    </xf>
    <xf numFmtId="3" fontId="0" fillId="0" borderId="69" xfId="0" applyNumberFormat="1" applyFont="1" applyBorder="1" applyAlignment="1" applyProtection="1">
      <alignment horizontal="centerContinuous"/>
      <protection/>
    </xf>
    <xf numFmtId="14" fontId="0" fillId="0" borderId="69" xfId="0" applyBorder="1" applyAlignment="1">
      <alignment horizontal="centerContinuous"/>
    </xf>
    <xf numFmtId="3" fontId="0" fillId="0" borderId="75" xfId="0" applyNumberFormat="1" applyFont="1" applyBorder="1" applyAlignment="1" applyProtection="1">
      <alignment horizontal="centerContinuous"/>
      <protection/>
    </xf>
    <xf numFmtId="3" fontId="0" fillId="0" borderId="75" xfId="0" applyNumberFormat="1" applyBorder="1" applyAlignment="1" applyProtection="1">
      <alignment horizontal="centerContinuous"/>
      <protection/>
    </xf>
    <xf numFmtId="3" fontId="0" fillId="0" borderId="69" xfId="0" applyNumberFormat="1" applyBorder="1" applyAlignment="1" applyProtection="1">
      <alignment horizontal="centerContinuous"/>
      <protection/>
    </xf>
    <xf numFmtId="14" fontId="0" fillId="0" borderId="75" xfId="0" applyBorder="1" applyAlignment="1">
      <alignment/>
    </xf>
    <xf numFmtId="14" fontId="0" fillId="0" borderId="69" xfId="0" applyBorder="1" applyAlignment="1">
      <alignment/>
    </xf>
    <xf numFmtId="14" fontId="0" fillId="0" borderId="76" xfId="0" applyNumberFormat="1" applyBorder="1" applyAlignment="1" applyProtection="1">
      <alignment horizontal="left"/>
      <protection/>
    </xf>
    <xf numFmtId="164" fontId="0" fillId="0" borderId="77" xfId="0" applyNumberFormat="1" applyBorder="1" applyAlignment="1" applyProtection="1">
      <alignment horizontal="left"/>
      <protection/>
    </xf>
    <xf numFmtId="3" fontId="0" fillId="0" borderId="76" xfId="0" applyNumberFormat="1" applyBorder="1" applyAlignment="1" applyProtection="1">
      <alignment horizontal="centerContinuous"/>
      <protection/>
    </xf>
    <xf numFmtId="3" fontId="0" fillId="0" borderId="77" xfId="0" applyNumberFormat="1" applyBorder="1" applyAlignment="1" applyProtection="1">
      <alignment horizontal="centerContinuous"/>
      <protection/>
    </xf>
    <xf numFmtId="3" fontId="0" fillId="0" borderId="77" xfId="0" applyNumberFormat="1" applyBorder="1" applyAlignment="1" applyProtection="1">
      <alignment/>
      <protection/>
    </xf>
    <xf numFmtId="41" fontId="0" fillId="0" borderId="77" xfId="42" applyNumberFormat="1" applyFont="1" applyBorder="1" applyAlignment="1" applyProtection="1">
      <alignment/>
      <protection/>
    </xf>
    <xf numFmtId="4" fontId="0" fillId="0" borderId="78" xfId="0" applyNumberFormat="1" applyBorder="1" applyAlignment="1" applyProtection="1">
      <alignment/>
      <protection/>
    </xf>
    <xf numFmtId="165" fontId="0" fillId="0" borderId="76" xfId="0" applyNumberFormat="1" applyBorder="1" applyAlignment="1" applyProtection="1">
      <alignment horizontal="centerContinuous"/>
      <protection/>
    </xf>
    <xf numFmtId="165" fontId="0" fillId="0" borderId="77" xfId="0" applyNumberFormat="1" applyBorder="1" applyAlignment="1" applyProtection="1">
      <alignment horizontal="centerContinuous"/>
      <protection/>
    </xf>
    <xf numFmtId="164" fontId="0" fillId="0" borderId="77" xfId="0" applyNumberFormat="1" applyBorder="1" applyAlignment="1" applyProtection="1">
      <alignment/>
      <protection/>
    </xf>
    <xf numFmtId="164" fontId="0" fillId="0" borderId="78" xfId="0" applyNumberFormat="1" applyBorder="1" applyAlignment="1" applyProtection="1">
      <alignment/>
      <protection/>
    </xf>
    <xf numFmtId="14" fontId="0" fillId="0" borderId="76" xfId="0" applyBorder="1" applyAlignment="1">
      <alignment/>
    </xf>
    <xf numFmtId="14" fontId="0" fillId="0" borderId="77" xfId="0" applyBorder="1" applyAlignment="1">
      <alignment/>
    </xf>
    <xf numFmtId="14" fontId="0" fillId="0" borderId="79" xfId="0" applyBorder="1" applyAlignment="1">
      <alignment/>
    </xf>
    <xf numFmtId="14" fontId="0" fillId="0" borderId="78" xfId="0" applyBorder="1" applyAlignment="1">
      <alignment/>
    </xf>
    <xf numFmtId="164" fontId="0" fillId="0" borderId="69" xfId="0" applyNumberFormat="1" applyBorder="1" applyAlignment="1" applyProtection="1">
      <alignment horizontal="left"/>
      <protection/>
    </xf>
    <xf numFmtId="3" fontId="0" fillId="0" borderId="68" xfId="0" applyNumberFormat="1" applyBorder="1" applyAlignment="1" applyProtection="1">
      <alignment horizontal="centerContinuous"/>
      <protection/>
    </xf>
    <xf numFmtId="3" fontId="0" fillId="0" borderId="22" xfId="0" applyNumberFormat="1" applyFont="1" applyBorder="1" applyAlignment="1">
      <alignment horizontal="centerContinuous"/>
    </xf>
    <xf numFmtId="3" fontId="0" fillId="0" borderId="50" xfId="0" applyNumberFormat="1" applyFont="1" applyBorder="1" applyAlignment="1" applyProtection="1">
      <alignment horizontal="centerContinuous"/>
      <protection/>
    </xf>
    <xf numFmtId="3" fontId="0" fillId="0" borderId="48" xfId="0" applyNumberFormat="1" applyFont="1" applyBorder="1" applyAlignment="1" applyProtection="1">
      <alignment horizontal="centerContinuous"/>
      <protection/>
    </xf>
    <xf numFmtId="164" fontId="0" fillId="0" borderId="22" xfId="0" applyNumberFormat="1" applyFont="1" applyBorder="1" applyAlignment="1" applyProtection="1">
      <alignment horizontal="left"/>
      <protection/>
    </xf>
    <xf numFmtId="3" fontId="0" fillId="0" borderId="40" xfId="0" applyNumberFormat="1" applyFont="1" applyBorder="1" applyAlignment="1">
      <alignment horizontal="centerContinuous"/>
    </xf>
    <xf numFmtId="14" fontId="0" fillId="0" borderId="80" xfId="0" applyNumberFormat="1" applyBorder="1" applyAlignment="1" applyProtection="1">
      <alignment horizontal="left"/>
      <protection/>
    </xf>
    <xf numFmtId="164" fontId="0" fillId="0" borderId="81" xfId="0" applyNumberFormat="1" applyFont="1" applyBorder="1" applyAlignment="1" applyProtection="1">
      <alignment horizontal="left"/>
      <protection/>
    </xf>
    <xf numFmtId="3" fontId="0" fillId="0" borderId="82" xfId="0" applyNumberFormat="1" applyFont="1" applyBorder="1" applyAlignment="1" applyProtection="1">
      <alignment horizontal="centerContinuous"/>
      <protection/>
    </xf>
    <xf numFmtId="3" fontId="0" fillId="0" borderId="81" xfId="0" applyNumberFormat="1" applyFont="1" applyBorder="1" applyAlignment="1" applyProtection="1">
      <alignment horizontal="centerContinuous"/>
      <protection/>
    </xf>
    <xf numFmtId="3" fontId="0" fillId="0" borderId="81" xfId="0" applyNumberFormat="1" applyBorder="1" applyAlignment="1" applyProtection="1">
      <alignment/>
      <protection/>
    </xf>
    <xf numFmtId="3" fontId="0" fillId="0" borderId="81" xfId="42" applyNumberFormat="1" applyFont="1" applyBorder="1" applyAlignment="1" applyProtection="1">
      <alignment/>
      <protection/>
    </xf>
    <xf numFmtId="4" fontId="0" fillId="0" borderId="81" xfId="0" applyNumberFormat="1" applyBorder="1" applyAlignment="1" applyProtection="1">
      <alignment/>
      <protection/>
    </xf>
    <xf numFmtId="3" fontId="0" fillId="0" borderId="82" xfId="0" applyNumberFormat="1" applyBorder="1" applyAlignment="1" applyProtection="1">
      <alignment horizontal="centerContinuous"/>
      <protection/>
    </xf>
    <xf numFmtId="3" fontId="0" fillId="0" borderId="81" xfId="0" applyNumberFormat="1" applyBorder="1" applyAlignment="1" applyProtection="1">
      <alignment horizontal="centerContinuous"/>
      <protection/>
    </xf>
    <xf numFmtId="14" fontId="0" fillId="0" borderId="82" xfId="0" applyBorder="1" applyAlignment="1">
      <alignment/>
    </xf>
    <xf numFmtId="14" fontId="0" fillId="0" borderId="81" xfId="0" applyBorder="1" applyAlignment="1">
      <alignment/>
    </xf>
    <xf numFmtId="3" fontId="0" fillId="0" borderId="81" xfId="0" applyNumberFormat="1" applyBorder="1" applyAlignment="1">
      <alignment/>
    </xf>
    <xf numFmtId="4" fontId="0" fillId="0" borderId="83" xfId="0" applyNumberFormat="1" applyBorder="1" applyAlignment="1">
      <alignment/>
    </xf>
    <xf numFmtId="3" fontId="0" fillId="0" borderId="40" xfId="0" applyNumberFormat="1" applyFont="1" applyBorder="1" applyAlignment="1" applyProtection="1">
      <alignment horizontal="centerContinuous"/>
      <protection/>
    </xf>
    <xf numFmtId="3" fontId="0" fillId="0" borderId="22" xfId="0" applyNumberFormat="1" applyFont="1" applyBorder="1" applyAlignment="1" applyProtection="1">
      <alignment horizontal="centerContinuous"/>
      <protection/>
    </xf>
    <xf numFmtId="14" fontId="0" fillId="0" borderId="81" xfId="0" applyFont="1" applyBorder="1" applyAlignment="1">
      <alignment/>
    </xf>
    <xf numFmtId="3" fontId="0" fillId="0" borderId="84" xfId="0" applyNumberFormat="1" applyFont="1" applyBorder="1" applyAlignment="1">
      <alignment horizontal="center"/>
    </xf>
    <xf numFmtId="3" fontId="0" fillId="0" borderId="81" xfId="0" applyNumberFormat="1" applyFont="1" applyBorder="1" applyAlignment="1">
      <alignment horizontal="center"/>
    </xf>
    <xf numFmtId="4" fontId="0" fillId="0" borderId="81" xfId="0" applyNumberFormat="1" applyBorder="1" applyAlignment="1">
      <alignment/>
    </xf>
    <xf numFmtId="3" fontId="0" fillId="0" borderId="82" xfId="0" applyNumberFormat="1" applyBorder="1" applyAlignment="1">
      <alignment horizontal="centerContinuous"/>
    </xf>
    <xf numFmtId="3" fontId="0" fillId="0" borderId="81" xfId="0" applyNumberFormat="1" applyBorder="1" applyAlignment="1">
      <alignment horizontal="centerContinuous"/>
    </xf>
    <xf numFmtId="3" fontId="0" fillId="0" borderId="81" xfId="42" applyNumberFormat="1" applyFont="1" applyBorder="1" applyAlignment="1">
      <alignment/>
    </xf>
    <xf numFmtId="4" fontId="0" fillId="0" borderId="83" xfId="42" applyNumberFormat="1" applyFont="1" applyBorder="1" applyAlignment="1">
      <alignment/>
    </xf>
    <xf numFmtId="14" fontId="0" fillId="0" borderId="68" xfId="0" applyNumberFormat="1" applyFont="1" applyFill="1" applyBorder="1" applyAlignment="1" applyProtection="1">
      <alignment horizontal="left"/>
      <protection/>
    </xf>
    <xf numFmtId="164" fontId="0" fillId="0" borderId="69" xfId="0" applyNumberFormat="1" applyFill="1" applyBorder="1" applyAlignment="1" applyProtection="1">
      <alignment horizontal="left"/>
      <protection/>
    </xf>
    <xf numFmtId="3" fontId="0" fillId="0" borderId="75" xfId="0" applyNumberFormat="1" applyFill="1" applyBorder="1" applyAlignment="1" applyProtection="1">
      <alignment horizontal="centerContinuous"/>
      <protection/>
    </xf>
    <xf numFmtId="3" fontId="0" fillId="0" borderId="69" xfId="0" applyNumberFormat="1" applyFill="1" applyBorder="1" applyAlignment="1" applyProtection="1">
      <alignment horizontal="centerContinuous"/>
      <protection/>
    </xf>
    <xf numFmtId="3" fontId="0" fillId="0" borderId="69" xfId="0" applyNumberFormat="1" applyFill="1" applyBorder="1" applyAlignment="1" applyProtection="1">
      <alignment/>
      <protection/>
    </xf>
    <xf numFmtId="3" fontId="0" fillId="0" borderId="69" xfId="42" applyNumberFormat="1" applyFont="1" applyFill="1" applyBorder="1" applyAlignment="1" applyProtection="1">
      <alignment/>
      <protection/>
    </xf>
    <xf numFmtId="4" fontId="0" fillId="0" borderId="69" xfId="0" applyNumberFormat="1" applyFill="1" applyBorder="1" applyAlignment="1" applyProtection="1">
      <alignment/>
      <protection/>
    </xf>
    <xf numFmtId="14" fontId="0" fillId="0" borderId="68" xfId="0" applyFill="1" applyBorder="1" applyAlignment="1">
      <alignment horizontal="centerContinuous"/>
    </xf>
    <xf numFmtId="1" fontId="0" fillId="0" borderId="69" xfId="0" applyNumberFormat="1" applyFill="1" applyBorder="1" applyAlignment="1">
      <alignment/>
    </xf>
    <xf numFmtId="2" fontId="0" fillId="0" borderId="72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4" fontId="0" fillId="0" borderId="69" xfId="0" applyNumberFormat="1" applyFill="1" applyBorder="1" applyAlignment="1">
      <alignment/>
    </xf>
    <xf numFmtId="4" fontId="0" fillId="0" borderId="72" xfId="0" applyNumberFormat="1" applyFill="1" applyBorder="1" applyAlignment="1">
      <alignment/>
    </xf>
    <xf numFmtId="164" fontId="0" fillId="0" borderId="81" xfId="0" applyNumberFormat="1" applyBorder="1" applyAlignment="1" applyProtection="1">
      <alignment horizontal="left"/>
      <protection/>
    </xf>
    <xf numFmtId="3" fontId="0" fillId="0" borderId="80" xfId="0" applyNumberFormat="1" applyBorder="1" applyAlignment="1">
      <alignment horizontal="centerContinuous"/>
    </xf>
    <xf numFmtId="41" fontId="0" fillId="0" borderId="81" xfId="42" applyNumberFormat="1" applyFont="1" applyBorder="1" applyAlignment="1" applyProtection="1">
      <alignment/>
      <protection/>
    </xf>
    <xf numFmtId="14" fontId="0" fillId="0" borderId="80" xfId="0" applyBorder="1" applyAlignment="1">
      <alignment/>
    </xf>
    <xf numFmtId="14" fontId="0" fillId="0" borderId="83" xfId="0" applyBorder="1" applyAlignment="1">
      <alignment/>
    </xf>
    <xf numFmtId="14" fontId="0" fillId="0" borderId="80" xfId="0" applyBorder="1" applyAlignment="1">
      <alignment horizontal="centerContinuous"/>
    </xf>
    <xf numFmtId="14" fontId="0" fillId="0" borderId="81" xfId="0" applyBorder="1" applyAlignment="1">
      <alignment horizontal="centerContinuous"/>
    </xf>
    <xf numFmtId="43" fontId="0" fillId="0" borderId="85" xfId="42" applyFont="1" applyBorder="1" applyAlignment="1">
      <alignment/>
    </xf>
    <xf numFmtId="43" fontId="0" fillId="0" borderId="81" xfId="42" applyFont="1" applyBorder="1" applyAlignment="1">
      <alignment/>
    </xf>
    <xf numFmtId="43" fontId="0" fillId="0" borderId="83" xfId="42" applyFont="1" applyBorder="1" applyAlignment="1">
      <alignment/>
    </xf>
    <xf numFmtId="3" fontId="0" fillId="0" borderId="26" xfId="0" applyNumberFormat="1" applyFont="1" applyBorder="1" applyAlignment="1" applyProtection="1">
      <alignment horizontal="centerContinuous"/>
      <protection/>
    </xf>
    <xf numFmtId="3" fontId="0" fillId="0" borderId="22" xfId="0" applyNumberFormat="1" applyFont="1" applyBorder="1" applyAlignment="1" applyProtection="1">
      <alignment horizontal="center"/>
      <protection/>
    </xf>
    <xf numFmtId="14" fontId="0" fillId="0" borderId="44" xfId="0" applyBorder="1" applyAlignment="1">
      <alignment horizontal="centerContinuous"/>
    </xf>
    <xf numFmtId="43" fontId="0" fillId="0" borderId="74" xfId="42" applyFont="1" applyBorder="1" applyAlignment="1">
      <alignment/>
    </xf>
    <xf numFmtId="164" fontId="0" fillId="0" borderId="80" xfId="0" applyNumberFormat="1" applyFont="1" applyBorder="1" applyAlignment="1" applyProtection="1">
      <alignment horizontal="left"/>
      <protection/>
    </xf>
    <xf numFmtId="3" fontId="0" fillId="0" borderId="86" xfId="0" applyNumberFormat="1" applyBorder="1" applyAlignment="1" applyProtection="1">
      <alignment horizontal="centerContinuous"/>
      <protection/>
    </xf>
    <xf numFmtId="3" fontId="0" fillId="0" borderId="87" xfId="0" applyNumberFormat="1" applyBorder="1" applyAlignment="1" applyProtection="1">
      <alignment horizontal="centerContinuous"/>
      <protection/>
    </xf>
    <xf numFmtId="164" fontId="0" fillId="0" borderId="80" xfId="0" applyNumberFormat="1" applyFont="1" applyBorder="1" applyAlignment="1" applyProtection="1">
      <alignment horizontal="centerContinuous"/>
      <protection/>
    </xf>
    <xf numFmtId="3" fontId="0" fillId="0" borderId="81" xfId="0" applyNumberFormat="1" applyFont="1" applyBorder="1" applyAlignment="1" applyProtection="1">
      <alignment horizontal="center"/>
      <protection/>
    </xf>
    <xf numFmtId="4" fontId="0" fillId="0" borderId="83" xfId="0" applyNumberFormat="1" applyBorder="1" applyAlignment="1" applyProtection="1">
      <alignment/>
      <protection/>
    </xf>
    <xf numFmtId="14" fontId="0" fillId="0" borderId="77" xfId="0" applyFont="1" applyBorder="1" applyAlignment="1">
      <alignment/>
    </xf>
    <xf numFmtId="3" fontId="0" fillId="0" borderId="88" xfId="0" applyNumberFormat="1" applyFon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0" fillId="0" borderId="77" xfId="0" applyNumberFormat="1" applyBorder="1" applyAlignment="1">
      <alignment/>
    </xf>
    <xf numFmtId="3" fontId="0" fillId="0" borderId="77" xfId="42" applyNumberFormat="1" applyFont="1" applyBorder="1" applyAlignment="1" applyProtection="1">
      <alignment/>
      <protection/>
    </xf>
    <xf numFmtId="4" fontId="0" fillId="0" borderId="77" xfId="0" applyNumberFormat="1" applyBorder="1" applyAlignment="1">
      <alignment/>
    </xf>
    <xf numFmtId="3" fontId="0" fillId="0" borderId="89" xfId="0" applyNumberFormat="1" applyBorder="1" applyAlignment="1">
      <alignment horizontal="centerContinuous"/>
    </xf>
    <xf numFmtId="3" fontId="0" fillId="0" borderId="77" xfId="0" applyNumberFormat="1" applyBorder="1" applyAlignment="1">
      <alignment horizontal="centerContinuous"/>
    </xf>
    <xf numFmtId="14" fontId="0" fillId="0" borderId="89" xfId="0" applyBorder="1" applyAlignment="1">
      <alignment horizontal="centerContinuous"/>
    </xf>
    <xf numFmtId="14" fontId="0" fillId="0" borderId="77" xfId="0" applyBorder="1" applyAlignment="1">
      <alignment horizontal="centerContinuous"/>
    </xf>
    <xf numFmtId="3" fontId="0" fillId="0" borderId="79" xfId="42" applyNumberFormat="1" applyFont="1" applyBorder="1" applyAlignment="1">
      <alignment/>
    </xf>
    <xf numFmtId="4" fontId="0" fillId="0" borderId="78" xfId="0" applyNumberFormat="1" applyBorder="1" applyAlignment="1">
      <alignment/>
    </xf>
    <xf numFmtId="14" fontId="0" fillId="0" borderId="76" xfId="0" applyBorder="1" applyAlignment="1">
      <alignment horizontal="center"/>
    </xf>
    <xf numFmtId="3" fontId="0" fillId="0" borderId="79" xfId="0" applyNumberFormat="1" applyBorder="1" applyAlignment="1">
      <alignment/>
    </xf>
    <xf numFmtId="4" fontId="0" fillId="0" borderId="77" xfId="0" applyNumberFormat="1" applyFont="1" applyBorder="1" applyAlignment="1">
      <alignment/>
    </xf>
    <xf numFmtId="164" fontId="11" fillId="0" borderId="90" xfId="0" applyNumberFormat="1" applyFont="1" applyBorder="1" applyAlignment="1" applyProtection="1">
      <alignment horizontal="left"/>
      <protection/>
    </xf>
    <xf numFmtId="14" fontId="11" fillId="0" borderId="91" xfId="0" applyFont="1" applyBorder="1" applyAlignment="1">
      <alignment/>
    </xf>
    <xf numFmtId="14" fontId="0" fillId="0" borderId="92" xfId="0" applyBorder="1" applyAlignment="1">
      <alignment/>
    </xf>
    <xf numFmtId="14" fontId="12" fillId="0" borderId="93" xfId="0" applyFont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4" fontId="0" fillId="0" borderId="81" xfId="42" applyNumberFormat="1" applyFont="1" applyBorder="1" applyAlignment="1">
      <alignment/>
    </xf>
    <xf numFmtId="3" fontId="0" fillId="0" borderId="94" xfId="0" applyNumberFormat="1" applyBorder="1" applyAlignment="1">
      <alignment/>
    </xf>
    <xf numFmtId="1" fontId="0" fillId="0" borderId="89" xfId="0" applyNumberFormat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1" fontId="0" fillId="0" borderId="77" xfId="0" applyNumberFormat="1" applyBorder="1" applyAlignment="1">
      <alignment/>
    </xf>
    <xf numFmtId="14" fontId="0" fillId="0" borderId="89" xfId="0" applyBorder="1" applyAlignment="1">
      <alignment/>
    </xf>
    <xf numFmtId="3" fontId="0" fillId="0" borderId="89" xfId="0" applyNumberFormat="1" applyFont="1" applyBorder="1" applyAlignment="1">
      <alignment horizontal="centerContinuous"/>
    </xf>
    <xf numFmtId="3" fontId="0" fillId="0" borderId="77" xfId="0" applyNumberFormat="1" applyFont="1" applyBorder="1" applyAlignment="1">
      <alignment horizontal="centerContinuous"/>
    </xf>
    <xf numFmtId="3" fontId="0" fillId="0" borderId="77" xfId="42" applyNumberFormat="1" applyFont="1" applyBorder="1" applyAlignment="1">
      <alignment/>
    </xf>
    <xf numFmtId="4" fontId="0" fillId="0" borderId="77" xfId="42" applyNumberFormat="1" applyFont="1" applyBorder="1" applyAlignment="1">
      <alignment/>
    </xf>
    <xf numFmtId="3" fontId="0" fillId="0" borderId="95" xfId="0" applyNumberFormat="1" applyBorder="1" applyAlignment="1">
      <alignment/>
    </xf>
    <xf numFmtId="3" fontId="0" fillId="0" borderId="26" xfId="0" applyNumberFormat="1" applyFont="1" applyBorder="1" applyAlignment="1">
      <alignment horizontal="centerContinuous"/>
    </xf>
    <xf numFmtId="14" fontId="0" fillId="0" borderId="48" xfId="0" applyFont="1" applyBorder="1" applyAlignment="1">
      <alignment/>
    </xf>
    <xf numFmtId="3" fontId="0" fillId="0" borderId="47" xfId="0" applyNumberFormat="1" applyFont="1" applyBorder="1" applyAlignment="1">
      <alignment horizontal="centerContinuous"/>
    </xf>
    <xf numFmtId="3" fontId="0" fillId="0" borderId="48" xfId="0" applyNumberFormat="1" applyFont="1" applyBorder="1" applyAlignment="1">
      <alignment horizontal="centerContinuous"/>
    </xf>
    <xf numFmtId="3" fontId="0" fillId="0" borderId="80" xfId="0" applyNumberFormat="1" applyFont="1" applyBorder="1" applyAlignment="1">
      <alignment horizontal="centerContinuous"/>
    </xf>
    <xf numFmtId="3" fontId="0" fillId="0" borderId="81" xfId="0" applyNumberFormat="1" applyFont="1" applyBorder="1" applyAlignment="1">
      <alignment horizontal="centerContinuous"/>
    </xf>
    <xf numFmtId="1" fontId="0" fillId="0" borderId="80" xfId="0" applyNumberFormat="1" applyBorder="1" applyAlignment="1">
      <alignment horizontal="centerContinuous"/>
    </xf>
    <xf numFmtId="1" fontId="0" fillId="0" borderId="81" xfId="0" applyNumberFormat="1" applyBorder="1" applyAlignment="1">
      <alignment horizontal="centerContinuous"/>
    </xf>
    <xf numFmtId="1" fontId="0" fillId="0" borderId="81" xfId="42" applyNumberFormat="1" applyFont="1" applyBorder="1" applyAlignment="1">
      <alignment/>
    </xf>
    <xf numFmtId="14" fontId="0" fillId="0" borderId="96" xfId="0" applyNumberFormat="1" applyBorder="1" applyAlignment="1" applyProtection="1">
      <alignment horizontal="left"/>
      <protection/>
    </xf>
    <xf numFmtId="14" fontId="0" fillId="0" borderId="97" xfId="0" applyFont="1" applyBorder="1" applyAlignment="1">
      <alignment/>
    </xf>
    <xf numFmtId="3" fontId="0" fillId="0" borderId="96" xfId="0" applyNumberFormat="1" applyBorder="1" applyAlignment="1">
      <alignment horizontal="centerContinuous"/>
    </xf>
    <xf numFmtId="3" fontId="0" fillId="0" borderId="97" xfId="0" applyNumberFormat="1" applyBorder="1" applyAlignment="1">
      <alignment horizontal="centerContinuous"/>
    </xf>
    <xf numFmtId="3" fontId="0" fillId="0" borderId="97" xfId="42" applyNumberFormat="1" applyFont="1" applyBorder="1" applyAlignment="1">
      <alignment/>
    </xf>
    <xf numFmtId="4" fontId="0" fillId="0" borderId="98" xfId="42" applyNumberFormat="1" applyFont="1" applyBorder="1" applyAlignment="1">
      <alignment/>
    </xf>
    <xf numFmtId="1" fontId="0" fillId="0" borderId="96" xfId="0" applyNumberFormat="1" applyFont="1" applyBorder="1" applyAlignment="1">
      <alignment horizontal="centerContinuous"/>
    </xf>
    <xf numFmtId="1" fontId="0" fillId="0" borderId="97" xfId="0" applyNumberFormat="1" applyFont="1" applyBorder="1" applyAlignment="1">
      <alignment horizontal="centerContinuous"/>
    </xf>
    <xf numFmtId="1" fontId="0" fillId="0" borderId="97" xfId="0" applyNumberFormat="1" applyBorder="1" applyAlignment="1">
      <alignment/>
    </xf>
    <xf numFmtId="3" fontId="0" fillId="0" borderId="97" xfId="0" applyNumberFormat="1" applyBorder="1" applyAlignment="1">
      <alignment/>
    </xf>
    <xf numFmtId="4" fontId="0" fillId="0" borderId="98" xfId="0" applyNumberFormat="1" applyBorder="1" applyAlignment="1">
      <alignment/>
    </xf>
    <xf numFmtId="3" fontId="0" fillId="0" borderId="99" xfId="0" applyNumberFormat="1" applyBorder="1" applyAlignment="1">
      <alignment/>
    </xf>
    <xf numFmtId="14" fontId="0" fillId="0" borderId="100" xfId="0" applyBorder="1" applyAlignment="1">
      <alignment/>
    </xf>
    <xf numFmtId="14" fontId="0" fillId="0" borderId="101" xfId="0" applyNumberFormat="1" applyBorder="1" applyAlignment="1" applyProtection="1">
      <alignment horizontal="left"/>
      <protection/>
    </xf>
    <xf numFmtId="14" fontId="0" fillId="0" borderId="102" xfId="0" applyFont="1" applyBorder="1" applyAlignment="1">
      <alignment/>
    </xf>
    <xf numFmtId="3" fontId="0" fillId="0" borderId="101" xfId="0" applyNumberFormat="1" applyBorder="1" applyAlignment="1">
      <alignment horizontal="centerContinuous"/>
    </xf>
    <xf numFmtId="3" fontId="0" fillId="0" borderId="102" xfId="0" applyNumberFormat="1" applyBorder="1" applyAlignment="1">
      <alignment horizontal="centerContinuous"/>
    </xf>
    <xf numFmtId="3" fontId="0" fillId="0" borderId="102" xfId="42" applyNumberFormat="1" applyFont="1" applyBorder="1" applyAlignment="1">
      <alignment/>
    </xf>
    <xf numFmtId="4" fontId="0" fillId="0" borderId="103" xfId="42" applyNumberFormat="1" applyFont="1" applyBorder="1" applyAlignment="1">
      <alignment/>
    </xf>
    <xf numFmtId="1" fontId="0" fillId="0" borderId="101" xfId="0" applyNumberFormat="1" applyFont="1" applyBorder="1" applyAlignment="1">
      <alignment horizontal="centerContinuous"/>
    </xf>
    <xf numFmtId="1" fontId="0" fillId="0" borderId="102" xfId="0" applyNumberFormat="1" applyFont="1" applyBorder="1" applyAlignment="1">
      <alignment horizontal="centerContinuous"/>
    </xf>
    <xf numFmtId="1" fontId="0" fillId="0" borderId="102" xfId="0" applyNumberFormat="1" applyBorder="1" applyAlignment="1">
      <alignment/>
    </xf>
    <xf numFmtId="3" fontId="0" fillId="0" borderId="102" xfId="0" applyNumberFormat="1" applyBorder="1" applyAlignment="1">
      <alignment/>
    </xf>
    <xf numFmtId="4" fontId="0" fillId="0" borderId="103" xfId="0" applyNumberFormat="1" applyBorder="1" applyAlignment="1">
      <alignment/>
    </xf>
    <xf numFmtId="3" fontId="0" fillId="0" borderId="104" xfId="0" applyNumberFormat="1" applyBorder="1" applyAlignment="1">
      <alignment/>
    </xf>
    <xf numFmtId="1" fontId="0" fillId="0" borderId="40" xfId="0" applyNumberFormat="1" applyFont="1" applyBorder="1" applyAlignment="1">
      <alignment horizontal="centerContinuous"/>
    </xf>
    <xf numFmtId="1" fontId="0" fillId="0" borderId="22" xfId="0" applyNumberFormat="1" applyFont="1" applyBorder="1" applyAlignment="1">
      <alignment horizontal="centerContinuous"/>
    </xf>
    <xf numFmtId="3" fontId="0" fillId="0" borderId="22" xfId="42" applyNumberFormat="1" applyFont="1" applyBorder="1" applyAlignment="1">
      <alignment horizontal="centerContinuous"/>
    </xf>
    <xf numFmtId="14" fontId="0" fillId="0" borderId="22" xfId="0" applyFont="1" applyBorder="1" applyAlignment="1">
      <alignment horizontal="center"/>
    </xf>
    <xf numFmtId="14" fontId="0" fillId="0" borderId="26" xfId="0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74" xfId="0" applyNumberFormat="1" applyBorder="1" applyAlignment="1">
      <alignment/>
    </xf>
    <xf numFmtId="49" fontId="0" fillId="0" borderId="22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1" fontId="0" fillId="0" borderId="82" xfId="0" applyNumberFormat="1" applyFont="1" applyBorder="1" applyAlignment="1">
      <alignment horizontal="centerContinuous"/>
    </xf>
    <xf numFmtId="1" fontId="0" fillId="0" borderId="81" xfId="0" applyNumberFormat="1" applyFont="1" applyBorder="1" applyAlignment="1">
      <alignment horizontal="centerContinuous"/>
    </xf>
    <xf numFmtId="1" fontId="0" fillId="0" borderId="81" xfId="0" applyNumberFormat="1" applyBorder="1" applyAlignment="1">
      <alignment/>
    </xf>
    <xf numFmtId="2" fontId="0" fillId="0" borderId="81" xfId="0" applyNumberFormat="1" applyBorder="1" applyAlignment="1">
      <alignment/>
    </xf>
    <xf numFmtId="1" fontId="0" fillId="0" borderId="82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168" fontId="0" fillId="0" borderId="82" xfId="42" applyNumberFormat="1" applyFont="1" applyBorder="1" applyAlignment="1">
      <alignment/>
    </xf>
    <xf numFmtId="168" fontId="0" fillId="0" borderId="81" xfId="42" applyNumberFormat="1" applyFont="1" applyBorder="1" applyAlignment="1">
      <alignment/>
    </xf>
    <xf numFmtId="14" fontId="0" fillId="0" borderId="80" xfId="0" applyBorder="1" applyAlignment="1">
      <alignment horizontal="left"/>
    </xf>
    <xf numFmtId="1" fontId="0" fillId="0" borderId="80" xfId="0" applyNumberFormat="1" applyBorder="1" applyAlignment="1">
      <alignment/>
    </xf>
    <xf numFmtId="49" fontId="0" fillId="0" borderId="94" xfId="0" applyNumberFormat="1" applyBorder="1" applyAlignment="1">
      <alignment/>
    </xf>
    <xf numFmtId="4" fontId="16" fillId="0" borderId="38" xfId="0" applyNumberFormat="1" applyFont="1" applyBorder="1" applyAlignment="1" applyProtection="1">
      <alignment/>
      <protection/>
    </xf>
    <xf numFmtId="4" fontId="53" fillId="0" borderId="104" xfId="0" applyNumberFormat="1" applyFont="1" applyBorder="1" applyAlignment="1">
      <alignment/>
    </xf>
    <xf numFmtId="4" fontId="14" fillId="0" borderId="11" xfId="0" applyNumberFormat="1" applyFont="1" applyBorder="1" applyAlignment="1" applyProtection="1">
      <alignment/>
      <protection/>
    </xf>
    <xf numFmtId="4" fontId="14" fillId="0" borderId="105" xfId="0" applyNumberFormat="1" applyFont="1" applyBorder="1" applyAlignment="1" applyProtection="1">
      <alignment/>
      <protection/>
    </xf>
    <xf numFmtId="4" fontId="16" fillId="0" borderId="17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11" fillId="0" borderId="17" xfId="0" applyNumberFormat="1" applyFont="1" applyBorder="1" applyAlignment="1" applyProtection="1">
      <alignment/>
      <protection/>
    </xf>
    <xf numFmtId="4" fontId="11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pane ySplit="9" topLeftCell="A24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0.7109375" style="0" customWidth="1"/>
    <col min="6" max="6" width="14.28125" style="0" customWidth="1"/>
    <col min="10" max="10" width="10.7109375" style="0" customWidth="1"/>
    <col min="11" max="11" width="15.2812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44</v>
      </c>
      <c r="D1" s="2"/>
    </row>
    <row r="2" spans="2:5" ht="18">
      <c r="B2" s="3"/>
      <c r="E2" s="76"/>
    </row>
    <row r="3" spans="1:5" ht="19.5">
      <c r="A3" s="4" t="s">
        <v>0</v>
      </c>
      <c r="B3" s="3"/>
      <c r="C3" s="3"/>
      <c r="E3" s="76"/>
    </row>
    <row r="4" ht="13.5" thickBot="1"/>
    <row r="5" spans="1:17" ht="15.75">
      <c r="A5" s="44"/>
      <c r="B5" s="60"/>
      <c r="C5" s="61"/>
      <c r="D5" s="62"/>
      <c r="E5" s="63" t="s">
        <v>1</v>
      </c>
      <c r="F5" s="64"/>
      <c r="G5" s="64"/>
      <c r="H5" s="61"/>
      <c r="I5" s="62"/>
      <c r="J5" s="63" t="s">
        <v>2</v>
      </c>
      <c r="K5" s="64"/>
      <c r="L5" s="64"/>
      <c r="M5" s="96"/>
      <c r="N5" s="97"/>
      <c r="O5" s="63" t="s">
        <v>3</v>
      </c>
      <c r="P5" s="64"/>
      <c r="Q5" s="65"/>
    </row>
    <row r="6" spans="1:17" ht="15.75">
      <c r="A6" s="47" t="s">
        <v>4</v>
      </c>
      <c r="B6" s="5" t="s">
        <v>5</v>
      </c>
      <c r="C6" s="22" t="s">
        <v>6</v>
      </c>
      <c r="D6" s="48"/>
      <c r="E6" s="6" t="s">
        <v>7</v>
      </c>
      <c r="F6" s="7" t="s">
        <v>8</v>
      </c>
      <c r="G6" s="7" t="s">
        <v>8</v>
      </c>
      <c r="H6" s="22" t="s">
        <v>9</v>
      </c>
      <c r="I6" s="48"/>
      <c r="J6" s="6" t="s">
        <v>7</v>
      </c>
      <c r="K6" s="7" t="s">
        <v>8</v>
      </c>
      <c r="L6" s="7" t="s">
        <v>8</v>
      </c>
      <c r="M6" s="22" t="s">
        <v>9</v>
      </c>
      <c r="N6" s="48"/>
      <c r="O6" s="6" t="s">
        <v>7</v>
      </c>
      <c r="P6" s="7" t="s">
        <v>8</v>
      </c>
      <c r="Q6" s="66" t="s">
        <v>8</v>
      </c>
    </row>
    <row r="7" spans="1:17" ht="15.75">
      <c r="A7" s="47" t="s">
        <v>10</v>
      </c>
      <c r="B7" s="5" t="s">
        <v>11</v>
      </c>
      <c r="C7" s="23" t="s">
        <v>12</v>
      </c>
      <c r="D7" s="24"/>
      <c r="E7" s="6" t="s">
        <v>13</v>
      </c>
      <c r="F7" s="7" t="s">
        <v>14</v>
      </c>
      <c r="G7" s="7" t="s">
        <v>15</v>
      </c>
      <c r="H7" s="23" t="s">
        <v>12</v>
      </c>
      <c r="I7" s="24"/>
      <c r="J7" s="6" t="s">
        <v>13</v>
      </c>
      <c r="K7" s="7" t="s">
        <v>14</v>
      </c>
      <c r="L7" s="7" t="s">
        <v>15</v>
      </c>
      <c r="M7" s="23" t="s">
        <v>12</v>
      </c>
      <c r="N7" s="24"/>
      <c r="O7" s="6" t="s">
        <v>13</v>
      </c>
      <c r="P7" s="7" t="s">
        <v>14</v>
      </c>
      <c r="Q7" s="66" t="s">
        <v>15</v>
      </c>
    </row>
    <row r="8" spans="1:17" ht="12.75">
      <c r="A8" s="49"/>
      <c r="B8" s="10"/>
      <c r="C8" s="23" t="s">
        <v>16</v>
      </c>
      <c r="D8" s="40" t="s">
        <v>17</v>
      </c>
      <c r="E8" s="11" t="s">
        <v>18</v>
      </c>
      <c r="F8" s="12" t="s">
        <v>19</v>
      </c>
      <c r="G8" s="12" t="s">
        <v>14</v>
      </c>
      <c r="H8" s="23" t="s">
        <v>16</v>
      </c>
      <c r="I8" s="40" t="s">
        <v>17</v>
      </c>
      <c r="J8" s="11" t="s">
        <v>18</v>
      </c>
      <c r="K8" s="12" t="s">
        <v>19</v>
      </c>
      <c r="L8" s="12" t="s">
        <v>14</v>
      </c>
      <c r="M8" s="23" t="s">
        <v>16</v>
      </c>
      <c r="N8" s="40" t="s">
        <v>17</v>
      </c>
      <c r="O8" s="11" t="s">
        <v>18</v>
      </c>
      <c r="P8" s="12" t="s">
        <v>19</v>
      </c>
      <c r="Q8" s="67" t="s">
        <v>14</v>
      </c>
    </row>
    <row r="9" spans="1:17" ht="3.75" customHeight="1">
      <c r="A9" s="50"/>
      <c r="B9" s="14"/>
      <c r="C9" s="13"/>
      <c r="D9" s="14"/>
      <c r="E9" s="14"/>
      <c r="F9" s="14"/>
      <c r="G9" s="14"/>
      <c r="H9" s="13"/>
      <c r="I9" s="14"/>
      <c r="J9" s="14"/>
      <c r="K9" s="14"/>
      <c r="L9" s="14"/>
      <c r="M9" s="13"/>
      <c r="N9" s="14"/>
      <c r="O9" s="14"/>
      <c r="P9" s="14"/>
      <c r="Q9" s="68"/>
    </row>
    <row r="10" spans="1:17" ht="13.5" thickBot="1">
      <c r="A10" s="253">
        <v>41282</v>
      </c>
      <c r="B10" s="230" t="s">
        <v>48</v>
      </c>
      <c r="C10" s="257" t="s">
        <v>49</v>
      </c>
      <c r="D10" s="255" t="s">
        <v>50</v>
      </c>
      <c r="E10" s="233">
        <v>183</v>
      </c>
      <c r="F10" s="234">
        <v>306751.64</v>
      </c>
      <c r="G10" s="250">
        <v>1680.83</v>
      </c>
      <c r="H10" s="258"/>
      <c r="I10" s="259"/>
      <c r="J10" s="259"/>
      <c r="K10" s="234"/>
      <c r="L10" s="250"/>
      <c r="M10" s="260"/>
      <c r="N10" s="261"/>
      <c r="O10" s="241"/>
      <c r="P10" s="241"/>
      <c r="Q10" s="243"/>
    </row>
    <row r="11" spans="1:17" ht="12.75">
      <c r="A11" s="92">
        <v>41345</v>
      </c>
      <c r="B11" s="77" t="s">
        <v>73</v>
      </c>
      <c r="C11" s="107"/>
      <c r="D11" s="106"/>
      <c r="E11" s="95"/>
      <c r="F11" s="85"/>
      <c r="G11" s="108"/>
      <c r="H11" s="98" t="s">
        <v>68</v>
      </c>
      <c r="I11" s="279" t="s">
        <v>63</v>
      </c>
      <c r="J11" s="99">
        <v>73</v>
      </c>
      <c r="K11" s="86">
        <v>420528.03</v>
      </c>
      <c r="L11" s="100">
        <v>5760.66</v>
      </c>
      <c r="M11" s="78"/>
      <c r="N11" s="79"/>
      <c r="O11" s="89"/>
      <c r="P11" s="89"/>
      <c r="Q11" s="101"/>
    </row>
    <row r="12" spans="1:17" ht="12.75">
      <c r="A12" s="148"/>
      <c r="B12" s="245" t="s">
        <v>74</v>
      </c>
      <c r="C12" s="169"/>
      <c r="D12" s="161"/>
      <c r="E12" s="162"/>
      <c r="F12" s="149"/>
      <c r="G12" s="163"/>
      <c r="H12" s="280" t="s">
        <v>49</v>
      </c>
      <c r="I12" s="281" t="s">
        <v>50</v>
      </c>
      <c r="J12" s="166">
        <v>200</v>
      </c>
      <c r="K12" s="167">
        <v>357786.05</v>
      </c>
      <c r="L12" s="163">
        <v>1788.93</v>
      </c>
      <c r="M12" s="165"/>
      <c r="N12" s="160"/>
      <c r="O12" s="164"/>
      <c r="P12" s="89"/>
      <c r="Q12" s="101"/>
    </row>
    <row r="13" spans="1:17" ht="12.75">
      <c r="A13" s="92"/>
      <c r="B13" s="282" t="s">
        <v>75</v>
      </c>
      <c r="C13" s="107"/>
      <c r="D13" s="106"/>
      <c r="E13" s="95"/>
      <c r="F13" s="85"/>
      <c r="G13" s="108"/>
      <c r="H13" s="283" t="s">
        <v>49</v>
      </c>
      <c r="I13" s="279" t="s">
        <v>50</v>
      </c>
      <c r="J13" s="99">
        <v>460</v>
      </c>
      <c r="K13" s="94">
        <v>950357.02</v>
      </c>
      <c r="L13" s="108">
        <v>2065.99</v>
      </c>
      <c r="M13" s="78"/>
      <c r="N13" s="79"/>
      <c r="O13" s="89"/>
      <c r="P13" s="89"/>
      <c r="Q13" s="101"/>
    </row>
    <row r="14" spans="1:17" ht="13.5" thickBot="1">
      <c r="A14" s="284">
        <v>41345</v>
      </c>
      <c r="B14" s="285" t="s">
        <v>76</v>
      </c>
      <c r="C14" s="286" t="s">
        <v>68</v>
      </c>
      <c r="D14" s="287" t="s">
        <v>77</v>
      </c>
      <c r="E14" s="288">
        <v>180</v>
      </c>
      <c r="F14" s="289">
        <v>185336.66</v>
      </c>
      <c r="G14" s="290">
        <v>1027.76</v>
      </c>
      <c r="H14" s="291"/>
      <c r="I14" s="292"/>
      <c r="J14" s="292"/>
      <c r="K14" s="289"/>
      <c r="L14" s="290"/>
      <c r="M14" s="293"/>
      <c r="N14" s="294"/>
      <c r="O14" s="295"/>
      <c r="P14" s="295"/>
      <c r="Q14" s="296"/>
    </row>
    <row r="15" spans="1:17" ht="12.75">
      <c r="A15" s="92">
        <v>41373</v>
      </c>
      <c r="B15" s="77" t="s">
        <v>81</v>
      </c>
      <c r="C15" s="107" t="s">
        <v>82</v>
      </c>
      <c r="D15" s="106" t="s">
        <v>83</v>
      </c>
      <c r="E15" s="95">
        <v>94</v>
      </c>
      <c r="F15" s="94">
        <v>237481.41</v>
      </c>
      <c r="G15" s="108">
        <v>2532.29</v>
      </c>
      <c r="H15" s="107"/>
      <c r="I15" s="106"/>
      <c r="J15" s="106"/>
      <c r="K15" s="94"/>
      <c r="L15" s="108"/>
      <c r="M15" s="78"/>
      <c r="N15" s="79"/>
      <c r="O15" s="89"/>
      <c r="P15" s="89"/>
      <c r="Q15" s="101"/>
    </row>
    <row r="16" spans="1:17" ht="12.75">
      <c r="A16" s="92"/>
      <c r="B16" s="282" t="s">
        <v>84</v>
      </c>
      <c r="C16" s="297" t="s">
        <v>49</v>
      </c>
      <c r="D16" s="298" t="s">
        <v>50</v>
      </c>
      <c r="E16" s="95">
        <v>75</v>
      </c>
      <c r="F16" s="94">
        <v>143480.43</v>
      </c>
      <c r="G16" s="108">
        <v>1913.07</v>
      </c>
      <c r="H16" s="107"/>
      <c r="I16" s="106"/>
      <c r="J16" s="106"/>
      <c r="K16" s="95"/>
      <c r="L16" s="100"/>
      <c r="M16" s="78"/>
      <c r="N16" s="79"/>
      <c r="O16" s="89"/>
      <c r="P16" s="89"/>
      <c r="Q16" s="101"/>
    </row>
    <row r="17" spans="1:17" ht="12.75" customHeight="1" thickBot="1">
      <c r="A17" s="284">
        <v>41373</v>
      </c>
      <c r="B17" s="299" t="s">
        <v>85</v>
      </c>
      <c r="C17" s="300" t="s">
        <v>63</v>
      </c>
      <c r="D17" s="301" t="s">
        <v>63</v>
      </c>
      <c r="E17" s="295">
        <v>90</v>
      </c>
      <c r="F17" s="289">
        <v>287415.84</v>
      </c>
      <c r="G17" s="302">
        <v>3193.51</v>
      </c>
      <c r="H17" s="303"/>
      <c r="I17" s="304"/>
      <c r="J17" s="304"/>
      <c r="K17" s="295"/>
      <c r="L17" s="302"/>
      <c r="M17" s="293"/>
      <c r="N17" s="294"/>
      <c r="O17" s="295"/>
      <c r="P17" s="305"/>
      <c r="Q17" s="306"/>
    </row>
    <row r="18" spans="1:17" ht="13.5" thickBot="1">
      <c r="A18" s="262">
        <v>41464</v>
      </c>
      <c r="B18" s="341" t="s">
        <v>91</v>
      </c>
      <c r="C18" s="342" t="s">
        <v>49</v>
      </c>
      <c r="D18" s="343" t="s">
        <v>50</v>
      </c>
      <c r="E18" s="344">
        <v>105</v>
      </c>
      <c r="F18" s="345">
        <v>147942.86</v>
      </c>
      <c r="G18" s="346">
        <v>1408.98</v>
      </c>
      <c r="H18" s="347"/>
      <c r="I18" s="348"/>
      <c r="J18" s="348"/>
      <c r="K18" s="344"/>
      <c r="L18" s="346"/>
      <c r="M18" s="349"/>
      <c r="N18" s="350"/>
      <c r="O18" s="351"/>
      <c r="P18" s="344"/>
      <c r="Q18" s="352"/>
    </row>
    <row r="19" spans="1:17" ht="12.75">
      <c r="A19" s="92">
        <v>41499</v>
      </c>
      <c r="B19" s="79" t="s">
        <v>92</v>
      </c>
      <c r="C19" s="158" t="s">
        <v>79</v>
      </c>
      <c r="D19" s="99" t="s">
        <v>47</v>
      </c>
      <c r="E19" s="89">
        <v>117</v>
      </c>
      <c r="F19" s="89">
        <v>142194.74</v>
      </c>
      <c r="G19" s="100">
        <v>1215.34</v>
      </c>
      <c r="H19" s="98"/>
      <c r="I19" s="99"/>
      <c r="J19" s="111"/>
      <c r="K19" s="90"/>
      <c r="L19" s="109"/>
      <c r="M19" s="78"/>
      <c r="N19" s="79"/>
      <c r="O19" s="89"/>
      <c r="P19" s="89"/>
      <c r="Q19" s="101"/>
    </row>
    <row r="20" spans="1:17" ht="13.5" thickBot="1">
      <c r="A20" s="284">
        <v>41499</v>
      </c>
      <c r="B20" s="294" t="s">
        <v>93</v>
      </c>
      <c r="C20" s="360" t="s">
        <v>79</v>
      </c>
      <c r="D20" s="361" t="s">
        <v>47</v>
      </c>
      <c r="E20" s="305">
        <v>48</v>
      </c>
      <c r="F20" s="305">
        <v>88857.38</v>
      </c>
      <c r="G20" s="362">
        <v>1851.2</v>
      </c>
      <c r="H20" s="303"/>
      <c r="I20" s="304"/>
      <c r="J20" s="304"/>
      <c r="K20" s="295"/>
      <c r="L20" s="302"/>
      <c r="M20" s="303"/>
      <c r="N20" s="304"/>
      <c r="O20" s="363"/>
      <c r="P20" s="295"/>
      <c r="Q20" s="296"/>
    </row>
    <row r="21" spans="1:17" ht="13.5" thickBot="1">
      <c r="A21" s="262">
        <v>41513</v>
      </c>
      <c r="B21" s="274" t="s">
        <v>97</v>
      </c>
      <c r="C21" s="347" t="s">
        <v>98</v>
      </c>
      <c r="D21" s="348" t="s">
        <v>99</v>
      </c>
      <c r="E21" s="344">
        <v>45</v>
      </c>
      <c r="F21" s="345">
        <v>201542.65</v>
      </c>
      <c r="G21" s="346">
        <v>4438.63</v>
      </c>
      <c r="H21" s="364"/>
      <c r="I21" s="365"/>
      <c r="J21" s="366"/>
      <c r="K21" s="344"/>
      <c r="L21" s="346"/>
      <c r="M21" s="367"/>
      <c r="N21" s="274"/>
      <c r="O21" s="354"/>
      <c r="P21" s="354"/>
      <c r="Q21" s="352"/>
    </row>
    <row r="22" spans="1:17" ht="13.5" thickBot="1">
      <c r="A22" s="395">
        <v>41590</v>
      </c>
      <c r="B22" s="396" t="s">
        <v>110</v>
      </c>
      <c r="C22" s="397"/>
      <c r="D22" s="398"/>
      <c r="E22" s="399"/>
      <c r="F22" s="399"/>
      <c r="G22" s="400"/>
      <c r="H22" s="401" t="s">
        <v>68</v>
      </c>
      <c r="I22" s="402" t="s">
        <v>72</v>
      </c>
      <c r="J22" s="403">
        <v>93</v>
      </c>
      <c r="K22" s="404">
        <v>181730.25</v>
      </c>
      <c r="L22" s="405">
        <v>1954.09</v>
      </c>
      <c r="M22" s="397"/>
      <c r="N22" s="398"/>
      <c r="O22" s="406"/>
      <c r="P22" s="344"/>
      <c r="Q22" s="276"/>
    </row>
    <row r="23" spans="1:17" ht="12.75">
      <c r="A23" s="93">
        <v>41618</v>
      </c>
      <c r="B23" s="82" t="s">
        <v>111</v>
      </c>
      <c r="C23" s="113" t="s">
        <v>79</v>
      </c>
      <c r="D23" s="114" t="s">
        <v>49</v>
      </c>
      <c r="E23" s="88">
        <v>73</v>
      </c>
      <c r="F23" s="90">
        <v>221598.74</v>
      </c>
      <c r="G23" s="91">
        <v>3035.6</v>
      </c>
      <c r="H23" s="146"/>
      <c r="I23" s="147"/>
      <c r="J23" s="87"/>
      <c r="K23" s="89"/>
      <c r="L23" s="100"/>
      <c r="M23" s="78"/>
      <c r="N23" s="79"/>
      <c r="O23" s="89"/>
      <c r="P23" s="89"/>
      <c r="Q23" s="101"/>
    </row>
    <row r="24" spans="1:17" ht="12.75">
      <c r="A24" s="93"/>
      <c r="B24" s="82" t="s">
        <v>118</v>
      </c>
      <c r="C24" s="407"/>
      <c r="D24" s="408"/>
      <c r="E24" s="87"/>
      <c r="F24" s="89"/>
      <c r="G24" s="83"/>
      <c r="H24" s="407" t="s">
        <v>49</v>
      </c>
      <c r="I24" s="408" t="s">
        <v>72</v>
      </c>
      <c r="J24" s="87">
        <v>206</v>
      </c>
      <c r="K24" s="89">
        <v>385458.89</v>
      </c>
      <c r="L24" s="100">
        <v>1871.16</v>
      </c>
      <c r="M24" s="78"/>
      <c r="N24" s="79"/>
      <c r="O24" s="89"/>
      <c r="P24" s="89"/>
      <c r="Q24" s="101"/>
    </row>
    <row r="25" spans="1:17" ht="13.5" thickBot="1">
      <c r="A25" s="284">
        <v>41618</v>
      </c>
      <c r="B25" s="299" t="s">
        <v>115</v>
      </c>
      <c r="C25" s="416" t="s">
        <v>72</v>
      </c>
      <c r="D25" s="417" t="s">
        <v>47</v>
      </c>
      <c r="E25" s="418">
        <v>86</v>
      </c>
      <c r="F25" s="295">
        <v>67977.91</v>
      </c>
      <c r="G25" s="419">
        <v>790.44</v>
      </c>
      <c r="H25" s="420"/>
      <c r="I25" s="421"/>
      <c r="J25" s="418"/>
      <c r="K25" s="295"/>
      <c r="L25" s="302"/>
      <c r="M25" s="422"/>
      <c r="N25" s="423"/>
      <c r="O25" s="305"/>
      <c r="P25" s="305"/>
      <c r="Q25" s="306"/>
    </row>
    <row r="26" spans="1:17" ht="12.75">
      <c r="A26" s="92"/>
      <c r="B26" s="79"/>
      <c r="C26" s="98"/>
      <c r="D26" s="99"/>
      <c r="E26" s="89"/>
      <c r="F26" s="89"/>
      <c r="G26" s="100"/>
      <c r="H26" s="98"/>
      <c r="I26" s="99"/>
      <c r="J26" s="89"/>
      <c r="K26" s="89"/>
      <c r="L26" s="100"/>
      <c r="M26" s="78"/>
      <c r="N26" s="79"/>
      <c r="O26" s="89"/>
      <c r="P26" s="89"/>
      <c r="Q26" s="101"/>
    </row>
    <row r="27" spans="1:17" ht="12.75">
      <c r="A27" s="92"/>
      <c r="B27" s="79"/>
      <c r="C27" s="98"/>
      <c r="D27" s="99"/>
      <c r="E27" s="90"/>
      <c r="F27" s="90"/>
      <c r="G27" s="109"/>
      <c r="H27" s="98"/>
      <c r="I27" s="99"/>
      <c r="J27" s="89"/>
      <c r="K27" s="89"/>
      <c r="L27" s="100"/>
      <c r="M27" s="80"/>
      <c r="N27" s="81"/>
      <c r="O27" s="89"/>
      <c r="P27" s="90"/>
      <c r="Q27" s="110"/>
    </row>
    <row r="28" spans="1:17" ht="12.75">
      <c r="A28" s="51"/>
      <c r="B28" s="79"/>
      <c r="C28" s="98"/>
      <c r="D28" s="99"/>
      <c r="E28" s="89"/>
      <c r="F28" s="79"/>
      <c r="G28" s="100"/>
      <c r="H28" s="98"/>
      <c r="I28" s="99"/>
      <c r="J28" s="89"/>
      <c r="K28" s="89"/>
      <c r="L28" s="100"/>
      <c r="M28" s="102"/>
      <c r="N28" s="89"/>
      <c r="O28" s="89"/>
      <c r="P28" s="89"/>
      <c r="Q28" s="101"/>
    </row>
    <row r="29" spans="1:17" ht="12.75">
      <c r="A29" s="51"/>
      <c r="B29" s="79"/>
      <c r="C29" s="98"/>
      <c r="D29" s="99"/>
      <c r="E29" s="89"/>
      <c r="F29" s="79"/>
      <c r="G29" s="100"/>
      <c r="H29" s="98"/>
      <c r="I29" s="99"/>
      <c r="J29" s="89"/>
      <c r="K29" s="89"/>
      <c r="L29" s="100"/>
      <c r="M29" s="102"/>
      <c r="N29" s="89"/>
      <c r="O29" s="89"/>
      <c r="P29" s="89"/>
      <c r="Q29" s="101"/>
    </row>
    <row r="30" spans="1:17" ht="12.75">
      <c r="A30" s="51"/>
      <c r="B30" s="79"/>
      <c r="C30" s="98"/>
      <c r="D30" s="99"/>
      <c r="E30" s="89"/>
      <c r="F30" s="79"/>
      <c r="G30" s="100"/>
      <c r="H30" s="98"/>
      <c r="I30" s="99"/>
      <c r="J30" s="89"/>
      <c r="K30" s="89"/>
      <c r="L30" s="100"/>
      <c r="M30" s="102"/>
      <c r="N30" s="89"/>
      <c r="O30" s="89"/>
      <c r="P30" s="89"/>
      <c r="Q30" s="101"/>
    </row>
    <row r="31" spans="1:17" ht="12.75">
      <c r="A31" s="51"/>
      <c r="B31" s="79"/>
      <c r="C31" s="98"/>
      <c r="D31" s="99"/>
      <c r="E31" s="89"/>
      <c r="F31" s="99"/>
      <c r="G31" s="89"/>
      <c r="H31" s="98"/>
      <c r="I31" s="99"/>
      <c r="J31" s="89"/>
      <c r="K31" s="89"/>
      <c r="L31" s="100"/>
      <c r="M31" s="102"/>
      <c r="N31" s="89"/>
      <c r="O31" s="89"/>
      <c r="P31" s="89"/>
      <c r="Q31" s="101"/>
    </row>
    <row r="32" spans="1:17" ht="12.75">
      <c r="A32" s="51"/>
      <c r="B32" s="79"/>
      <c r="C32" s="98"/>
      <c r="D32" s="99"/>
      <c r="E32" s="89"/>
      <c r="F32" s="79"/>
      <c r="G32" s="100"/>
      <c r="H32" s="98"/>
      <c r="I32" s="99"/>
      <c r="J32" s="89"/>
      <c r="K32" s="89"/>
      <c r="L32" s="100"/>
      <c r="M32" s="102"/>
      <c r="N32" s="89"/>
      <c r="O32" s="89"/>
      <c r="P32" s="89"/>
      <c r="Q32" s="101"/>
    </row>
    <row r="33" spans="1:17" ht="12.75">
      <c r="A33" s="51"/>
      <c r="B33" s="79"/>
      <c r="C33" s="98"/>
      <c r="D33" s="99"/>
      <c r="E33" s="89"/>
      <c r="F33" s="79"/>
      <c r="G33" s="100"/>
      <c r="H33" s="98"/>
      <c r="I33" s="99"/>
      <c r="J33" s="89"/>
      <c r="K33" s="89"/>
      <c r="L33" s="100"/>
      <c r="M33" s="102"/>
      <c r="N33" s="89"/>
      <c r="O33" s="89"/>
      <c r="P33" s="89"/>
      <c r="Q33" s="101"/>
    </row>
    <row r="34" spans="1:17" ht="12.75">
      <c r="A34" s="49"/>
      <c r="B34" s="10"/>
      <c r="C34" s="9"/>
      <c r="D34" s="10"/>
      <c r="E34" s="10"/>
      <c r="F34" s="10"/>
      <c r="G34" s="10"/>
      <c r="H34" s="9"/>
      <c r="I34" s="10"/>
      <c r="J34" s="10"/>
      <c r="K34" s="10"/>
      <c r="L34" s="10"/>
      <c r="M34" s="9"/>
      <c r="N34" s="10"/>
      <c r="O34" s="103"/>
      <c r="P34" s="103"/>
      <c r="Q34" s="104"/>
    </row>
    <row r="35" spans="1:17" ht="3.75" customHeight="1">
      <c r="A35" s="50"/>
      <c r="B35" s="17"/>
      <c r="C35" s="17"/>
      <c r="D35" s="17"/>
      <c r="E35" s="14"/>
      <c r="F35" s="14"/>
      <c r="G35" s="14"/>
      <c r="H35" s="13"/>
      <c r="I35" s="14"/>
      <c r="J35" s="14"/>
      <c r="K35" s="14"/>
      <c r="L35" s="14"/>
      <c r="M35" s="13"/>
      <c r="N35" s="14"/>
      <c r="O35" s="14"/>
      <c r="P35" s="14"/>
      <c r="Q35" s="68"/>
    </row>
    <row r="36" spans="1:17" ht="12.75">
      <c r="A36" s="45"/>
      <c r="B36" s="46"/>
      <c r="C36" s="46"/>
      <c r="D36" s="46"/>
      <c r="E36" s="7" t="s">
        <v>8</v>
      </c>
      <c r="F36" s="7" t="s">
        <v>8</v>
      </c>
      <c r="G36" s="19"/>
      <c r="H36" s="18"/>
      <c r="I36" s="46"/>
      <c r="J36" s="7" t="s">
        <v>8</v>
      </c>
      <c r="K36" s="7" t="s">
        <v>8</v>
      </c>
      <c r="L36" s="19"/>
      <c r="M36" s="18"/>
      <c r="N36" s="46"/>
      <c r="O36" s="7" t="s">
        <v>8</v>
      </c>
      <c r="P36" s="7" t="s">
        <v>8</v>
      </c>
      <c r="Q36" s="70"/>
    </row>
    <row r="37" spans="1:17" ht="12.75">
      <c r="A37" s="45"/>
      <c r="B37" s="46"/>
      <c r="C37" s="46"/>
      <c r="D37" s="46"/>
      <c r="E37" s="12" t="s">
        <v>15</v>
      </c>
      <c r="F37" s="12" t="s">
        <v>14</v>
      </c>
      <c r="G37" s="19"/>
      <c r="H37" s="18"/>
      <c r="I37" s="46"/>
      <c r="J37" s="12" t="s">
        <v>15</v>
      </c>
      <c r="K37" s="12" t="s">
        <v>14</v>
      </c>
      <c r="L37" s="19"/>
      <c r="M37" s="18"/>
      <c r="N37" s="46"/>
      <c r="O37" s="12" t="s">
        <v>15</v>
      </c>
      <c r="P37" s="12" t="s">
        <v>14</v>
      </c>
      <c r="Q37" s="70"/>
    </row>
    <row r="38" spans="1:17" ht="15.75">
      <c r="A38" s="52"/>
      <c r="B38" s="8"/>
      <c r="C38" s="20"/>
      <c r="D38" s="21"/>
      <c r="E38" s="117">
        <f>SUM(E10:E27)</f>
        <v>1096</v>
      </c>
      <c r="F38" s="121">
        <f>SUM(F10:F27)</f>
        <v>2030580.2600000002</v>
      </c>
      <c r="G38" s="118"/>
      <c r="H38" s="119"/>
      <c r="I38" s="120"/>
      <c r="J38" s="117">
        <f>SUM(J10:J32)</f>
        <v>1032</v>
      </c>
      <c r="K38" s="121">
        <f>SUM(K10:K32)</f>
        <v>2295860.24</v>
      </c>
      <c r="L38" s="10"/>
      <c r="M38" s="9"/>
      <c r="N38" s="8"/>
      <c r="O38" s="117">
        <f>SUM(O10:O27)</f>
        <v>0</v>
      </c>
      <c r="P38" s="121">
        <f>SUM(P10:P27)</f>
        <v>0</v>
      </c>
      <c r="Q38" s="69"/>
    </row>
    <row r="39" spans="1:17" ht="6" customHeight="1" thickBot="1">
      <c r="A39" s="53"/>
      <c r="B39" s="38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7"/>
      <c r="N39" s="38"/>
      <c r="O39" s="38"/>
      <c r="P39" s="38"/>
      <c r="Q39" s="71"/>
    </row>
    <row r="40" spans="1:17" ht="16.5" thickBot="1">
      <c r="A40" s="54" t="s">
        <v>20</v>
      </c>
      <c r="B40" s="36"/>
      <c r="C40" s="35" t="s">
        <v>21</v>
      </c>
      <c r="D40" s="36"/>
      <c r="E40" s="35" t="s">
        <v>22</v>
      </c>
      <c r="F40" s="36"/>
      <c r="G40" s="36"/>
      <c r="H40" s="25"/>
      <c r="I40" s="55"/>
      <c r="J40" s="55"/>
      <c r="K40" s="46"/>
      <c r="L40" s="46"/>
      <c r="M40" s="46"/>
      <c r="N40" s="46"/>
      <c r="O40" s="46"/>
      <c r="P40" s="46"/>
      <c r="Q40" s="59"/>
    </row>
    <row r="41" spans="1:17" ht="15.75">
      <c r="A41" s="56" t="s">
        <v>23</v>
      </c>
      <c r="B41" s="26"/>
      <c r="C41" s="27"/>
      <c r="D41" s="28">
        <f>COUNTA(C10:C34)</f>
        <v>11</v>
      </c>
      <c r="E41" s="10"/>
      <c r="F41" s="432">
        <f>F38/E38</f>
        <v>1852.7192153284673</v>
      </c>
      <c r="G41" s="26"/>
      <c r="H41" s="29"/>
      <c r="I41" s="55"/>
      <c r="J41" s="55"/>
      <c r="K41" s="46"/>
      <c r="L41" s="46"/>
      <c r="M41" s="46"/>
      <c r="N41" s="46"/>
      <c r="O41" s="46"/>
      <c r="P41" s="46"/>
      <c r="Q41" s="59"/>
    </row>
    <row r="42" spans="1:17" ht="15.75">
      <c r="A42" s="56" t="s">
        <v>24</v>
      </c>
      <c r="B42" s="26"/>
      <c r="C42" s="27"/>
      <c r="D42" s="28">
        <f>COUNTA(H10:H34)</f>
        <v>5</v>
      </c>
      <c r="E42" s="10"/>
      <c r="F42" s="432">
        <f>K38/J38</f>
        <v>2224.670775193799</v>
      </c>
      <c r="G42" s="30"/>
      <c r="H42" s="29"/>
      <c r="I42" s="55"/>
      <c r="J42" s="55"/>
      <c r="K42" s="46"/>
      <c r="L42" s="46"/>
      <c r="M42" s="46"/>
      <c r="N42" s="46"/>
      <c r="O42" s="46"/>
      <c r="P42" s="46"/>
      <c r="Q42" s="59"/>
    </row>
    <row r="43" spans="1:17" ht="16.5" thickBot="1">
      <c r="A43" s="57" t="s">
        <v>25</v>
      </c>
      <c r="B43" s="31"/>
      <c r="C43" s="32"/>
      <c r="D43" s="33">
        <f>COUNTA(M10:M34)</f>
        <v>0</v>
      </c>
      <c r="E43" s="34"/>
      <c r="F43" s="433" t="e">
        <f>P38/O38</f>
        <v>#DIV/0!</v>
      </c>
      <c r="G43" s="31"/>
      <c r="H43" s="29"/>
      <c r="I43" s="55"/>
      <c r="J43" s="58"/>
      <c r="K43" s="46"/>
      <c r="L43" s="46"/>
      <c r="M43" s="46"/>
      <c r="N43" s="46"/>
      <c r="O43" s="46"/>
      <c r="P43" s="46"/>
      <c r="Q43" s="59"/>
    </row>
    <row r="44" spans="1:17" ht="17.25" thickBot="1" thickTop="1">
      <c r="A44" s="72" t="s">
        <v>26</v>
      </c>
      <c r="B44" s="73"/>
      <c r="C44" s="15"/>
      <c r="D44" s="74">
        <f>SUM(D41:D43)</f>
        <v>16</v>
      </c>
      <c r="E44" s="15"/>
      <c r="F44" s="434">
        <f>(+F38+K38+P38)/(+E38+J38+O38)</f>
        <v>2033.1017387218046</v>
      </c>
      <c r="G44" s="73"/>
      <c r="H44" s="16"/>
      <c r="I44" s="73"/>
      <c r="J44" s="73"/>
      <c r="K44" s="73"/>
      <c r="L44" s="73"/>
      <c r="M44" s="73"/>
      <c r="N44" s="73"/>
      <c r="O44" s="73"/>
      <c r="P44" s="73"/>
      <c r="Q44" s="7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9" topLeftCell="A18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11.7109375" style="0" customWidth="1"/>
    <col min="2" max="2" width="12.7109375" style="0" customWidth="1"/>
    <col min="5" max="5" width="10.7109375" style="0" customWidth="1"/>
    <col min="6" max="6" width="12.7109375" style="0" customWidth="1"/>
    <col min="10" max="10" width="10.7109375" style="0" customWidth="1"/>
    <col min="11" max="11" width="12.710937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44</v>
      </c>
      <c r="D1" s="2"/>
    </row>
    <row r="2" spans="2:5" ht="18">
      <c r="B2" s="3"/>
      <c r="E2" s="76"/>
    </row>
    <row r="3" spans="1:5" ht="19.5">
      <c r="A3" s="4" t="s">
        <v>27</v>
      </c>
      <c r="B3" s="3"/>
      <c r="C3" s="3"/>
      <c r="E3" s="76"/>
    </row>
    <row r="4" spans="1:3" ht="16.5" thickBot="1">
      <c r="A4" s="3"/>
      <c r="B4" s="3"/>
      <c r="C4" s="3"/>
    </row>
    <row r="5" spans="1:17" ht="15.75">
      <c r="A5" s="44"/>
      <c r="B5" s="60"/>
      <c r="C5" s="123"/>
      <c r="D5" s="62"/>
      <c r="E5" s="63" t="s">
        <v>1</v>
      </c>
      <c r="F5" s="64"/>
      <c r="G5" s="65"/>
      <c r="H5" s="123"/>
      <c r="I5" s="62"/>
      <c r="J5" s="63" t="s">
        <v>2</v>
      </c>
      <c r="K5" s="64"/>
      <c r="L5" s="65"/>
      <c r="M5" s="123"/>
      <c r="N5" s="62"/>
      <c r="O5" s="63" t="s">
        <v>3</v>
      </c>
      <c r="P5" s="64"/>
      <c r="Q5" s="65"/>
    </row>
    <row r="6" spans="1:17" ht="15.75">
      <c r="A6" s="47" t="s">
        <v>4</v>
      </c>
      <c r="B6" s="5" t="s">
        <v>5</v>
      </c>
      <c r="C6" s="124" t="s">
        <v>9</v>
      </c>
      <c r="D6" s="48"/>
      <c r="E6" s="6" t="s">
        <v>7</v>
      </c>
      <c r="F6" s="7" t="s">
        <v>8</v>
      </c>
      <c r="G6" s="66" t="s">
        <v>8</v>
      </c>
      <c r="H6" s="124" t="s">
        <v>9</v>
      </c>
      <c r="I6" s="48"/>
      <c r="J6" s="6" t="s">
        <v>28</v>
      </c>
      <c r="K6" s="7" t="s">
        <v>8</v>
      </c>
      <c r="L6" s="66" t="s">
        <v>8</v>
      </c>
      <c r="M6" s="124" t="s">
        <v>9</v>
      </c>
      <c r="N6" s="48"/>
      <c r="O6" s="6" t="s">
        <v>7</v>
      </c>
      <c r="P6" s="7" t="s">
        <v>8</v>
      </c>
      <c r="Q6" s="66" t="s">
        <v>8</v>
      </c>
    </row>
    <row r="7" spans="1:17" ht="15.75">
      <c r="A7" s="47" t="s">
        <v>10</v>
      </c>
      <c r="B7" s="5" t="s">
        <v>11</v>
      </c>
      <c r="C7" s="125" t="s">
        <v>29</v>
      </c>
      <c r="D7" s="24"/>
      <c r="E7" s="6" t="s">
        <v>13</v>
      </c>
      <c r="F7" s="7" t="s">
        <v>14</v>
      </c>
      <c r="G7" s="66" t="s">
        <v>15</v>
      </c>
      <c r="H7" s="125" t="s">
        <v>29</v>
      </c>
      <c r="I7" s="24"/>
      <c r="J7" s="6" t="s">
        <v>13</v>
      </c>
      <c r="K7" s="7" t="s">
        <v>14</v>
      </c>
      <c r="L7" s="66" t="s">
        <v>30</v>
      </c>
      <c r="M7" s="125" t="s">
        <v>29</v>
      </c>
      <c r="N7" s="24"/>
      <c r="O7" s="6" t="s">
        <v>13</v>
      </c>
      <c r="P7" s="7" t="s">
        <v>14</v>
      </c>
      <c r="Q7" s="66" t="s">
        <v>15</v>
      </c>
    </row>
    <row r="8" spans="1:17" ht="12.75">
      <c r="A8" s="49"/>
      <c r="B8" s="10"/>
      <c r="C8" s="125" t="s">
        <v>16</v>
      </c>
      <c r="D8" s="40" t="s">
        <v>17</v>
      </c>
      <c r="E8" s="11" t="s">
        <v>18</v>
      </c>
      <c r="F8" s="12" t="s">
        <v>19</v>
      </c>
      <c r="G8" s="67" t="s">
        <v>14</v>
      </c>
      <c r="H8" s="125" t="s">
        <v>16</v>
      </c>
      <c r="I8" s="40" t="s">
        <v>17</v>
      </c>
      <c r="J8" s="11" t="s">
        <v>18</v>
      </c>
      <c r="K8" s="12" t="s">
        <v>19</v>
      </c>
      <c r="L8" s="67" t="s">
        <v>14</v>
      </c>
      <c r="M8" s="125" t="s">
        <v>16</v>
      </c>
      <c r="N8" s="40" t="s">
        <v>17</v>
      </c>
      <c r="O8" s="11" t="s">
        <v>18</v>
      </c>
      <c r="P8" s="12" t="s">
        <v>19</v>
      </c>
      <c r="Q8" s="67" t="s">
        <v>14</v>
      </c>
    </row>
    <row r="9" spans="1:17" ht="3.75" customHeight="1">
      <c r="A9" s="50"/>
      <c r="B9" s="14"/>
      <c r="C9" s="50"/>
      <c r="D9" s="14"/>
      <c r="E9" s="14"/>
      <c r="F9" s="14"/>
      <c r="G9" s="68"/>
      <c r="H9" s="50"/>
      <c r="I9" s="14"/>
      <c r="J9" s="14"/>
      <c r="K9" s="14"/>
      <c r="L9" s="68"/>
      <c r="M9" s="50"/>
      <c r="N9" s="14"/>
      <c r="O9" s="14"/>
      <c r="P9" s="14"/>
      <c r="Q9" s="68"/>
    </row>
    <row r="10" spans="1:17" ht="13.5" thickBot="1">
      <c r="A10" s="253">
        <v>41282</v>
      </c>
      <c r="B10" s="230" t="s">
        <v>45</v>
      </c>
      <c r="C10" s="254" t="s">
        <v>46</v>
      </c>
      <c r="D10" s="255" t="s">
        <v>47</v>
      </c>
      <c r="E10" s="233">
        <v>11</v>
      </c>
      <c r="F10" s="234">
        <v>56051.7</v>
      </c>
      <c r="G10" s="235">
        <v>5095.61</v>
      </c>
      <c r="H10" s="236"/>
      <c r="I10" s="256"/>
      <c r="J10" s="237"/>
      <c r="K10" s="238"/>
      <c r="L10" s="239"/>
      <c r="M10" s="240"/>
      <c r="N10" s="241"/>
      <c r="O10" s="241"/>
      <c r="P10" s="242"/>
      <c r="Q10" s="243"/>
    </row>
    <row r="11" spans="1:17" ht="13.5" thickBot="1">
      <c r="A11" s="262">
        <v>41317</v>
      </c>
      <c r="B11" s="263" t="s">
        <v>71</v>
      </c>
      <c r="C11" s="264" t="s">
        <v>68</v>
      </c>
      <c r="D11" s="265" t="s">
        <v>72</v>
      </c>
      <c r="E11" s="266">
        <v>96</v>
      </c>
      <c r="F11" s="267">
        <v>109231.69</v>
      </c>
      <c r="G11" s="268">
        <v>1143.79</v>
      </c>
      <c r="H11" s="269"/>
      <c r="I11" s="270"/>
      <c r="J11" s="271"/>
      <c r="K11" s="266"/>
      <c r="L11" s="272"/>
      <c r="M11" s="273"/>
      <c r="N11" s="274"/>
      <c r="O11" s="275"/>
      <c r="P11" s="274"/>
      <c r="Q11" s="276"/>
    </row>
    <row r="12" spans="1:20" ht="12.75">
      <c r="A12" s="92">
        <v>41408</v>
      </c>
      <c r="B12" s="77" t="s">
        <v>86</v>
      </c>
      <c r="C12" s="133"/>
      <c r="D12" s="106"/>
      <c r="E12" s="95"/>
      <c r="F12" s="85"/>
      <c r="G12" s="127"/>
      <c r="H12" s="142" t="s">
        <v>79</v>
      </c>
      <c r="I12" s="143" t="s">
        <v>49</v>
      </c>
      <c r="J12" s="140">
        <v>108</v>
      </c>
      <c r="K12" s="95">
        <v>472471.57</v>
      </c>
      <c r="L12" s="141">
        <v>4357.79</v>
      </c>
      <c r="M12" s="133"/>
      <c r="N12" s="106"/>
      <c r="O12" s="95"/>
      <c r="P12" s="85"/>
      <c r="Q12" s="127"/>
      <c r="R12" s="95"/>
      <c r="S12" s="85"/>
      <c r="T12" s="108"/>
    </row>
    <row r="13" spans="1:17" ht="13.5" thickBot="1">
      <c r="A13" s="284" t="s">
        <v>88</v>
      </c>
      <c r="B13" s="321" t="s">
        <v>87</v>
      </c>
      <c r="C13" s="322" t="s">
        <v>49</v>
      </c>
      <c r="D13" s="304" t="s">
        <v>47</v>
      </c>
      <c r="E13" s="295">
        <v>44</v>
      </c>
      <c r="F13" s="323">
        <v>148720.04</v>
      </c>
      <c r="G13" s="296">
        <v>3380</v>
      </c>
      <c r="H13" s="324"/>
      <c r="I13" s="294"/>
      <c r="J13" s="294"/>
      <c r="K13" s="295"/>
      <c r="L13" s="325"/>
      <c r="M13" s="326"/>
      <c r="N13" s="327"/>
      <c r="O13" s="328"/>
      <c r="P13" s="329"/>
      <c r="Q13" s="330"/>
    </row>
    <row r="14" spans="1:17" ht="13.5" thickBot="1">
      <c r="A14" s="262">
        <v>41527</v>
      </c>
      <c r="B14" s="341" t="s">
        <v>100</v>
      </c>
      <c r="C14" s="368" t="s">
        <v>68</v>
      </c>
      <c r="D14" s="369" t="s">
        <v>68</v>
      </c>
      <c r="E14" s="370">
        <v>97</v>
      </c>
      <c r="F14" s="370">
        <v>295688.52</v>
      </c>
      <c r="G14" s="371">
        <v>3043.11</v>
      </c>
      <c r="H14" s="126"/>
      <c r="I14" s="79"/>
      <c r="J14" s="79"/>
      <c r="K14" s="89"/>
      <c r="L14" s="84"/>
      <c r="M14" s="126"/>
      <c r="N14" s="79"/>
      <c r="O14" s="79"/>
      <c r="P14" s="79"/>
      <c r="Q14" s="84"/>
    </row>
    <row r="15" spans="1:17" ht="12.75">
      <c r="A15" s="92">
        <v>41590</v>
      </c>
      <c r="B15" s="79" t="s">
        <v>101</v>
      </c>
      <c r="C15" s="134" t="s">
        <v>79</v>
      </c>
      <c r="D15" s="99" t="s">
        <v>79</v>
      </c>
      <c r="E15" s="89">
        <v>21</v>
      </c>
      <c r="F15" s="85">
        <v>176470.22</v>
      </c>
      <c r="G15" s="101">
        <v>8608.3</v>
      </c>
      <c r="H15" s="139"/>
      <c r="I15" s="87"/>
      <c r="J15" s="87"/>
      <c r="K15" s="89"/>
      <c r="L15" s="84"/>
      <c r="M15" s="126"/>
      <c r="N15" s="79"/>
      <c r="O15" s="79"/>
      <c r="P15" s="79"/>
      <c r="Q15" s="84"/>
    </row>
    <row r="16" spans="1:17" ht="12.75">
      <c r="A16" s="92"/>
      <c r="B16" s="82" t="s">
        <v>102</v>
      </c>
      <c r="C16" s="373" t="s">
        <v>72</v>
      </c>
      <c r="D16" s="279" t="s">
        <v>72</v>
      </c>
      <c r="E16" s="90">
        <v>35</v>
      </c>
      <c r="F16" s="43">
        <v>72963.38</v>
      </c>
      <c r="G16" s="110">
        <v>2084.67</v>
      </c>
      <c r="H16" s="139"/>
      <c r="I16" s="87"/>
      <c r="J16" s="87"/>
      <c r="K16" s="89"/>
      <c r="L16" s="101"/>
      <c r="M16" s="126"/>
      <c r="N16" s="79"/>
      <c r="O16" s="79"/>
      <c r="P16" s="79"/>
      <c r="Q16" s="84"/>
    </row>
    <row r="17" spans="1:17" ht="12.75">
      <c r="A17" s="93"/>
      <c r="B17" s="82" t="s">
        <v>103</v>
      </c>
      <c r="C17" s="373" t="s">
        <v>68</v>
      </c>
      <c r="D17" s="279" t="s">
        <v>50</v>
      </c>
      <c r="E17" s="88">
        <v>39</v>
      </c>
      <c r="F17" s="90">
        <v>61464.21</v>
      </c>
      <c r="G17" s="135">
        <v>1576.01</v>
      </c>
      <c r="H17" s="139"/>
      <c r="I17" s="87"/>
      <c r="J17" s="87"/>
      <c r="K17" s="89"/>
      <c r="L17" s="101"/>
      <c r="M17" s="126"/>
      <c r="N17" s="79"/>
      <c r="O17" s="79"/>
      <c r="P17" s="79"/>
      <c r="Q17" s="84"/>
    </row>
    <row r="18" spans="1:17" ht="12.75">
      <c r="A18" s="176"/>
      <c r="B18" s="374" t="s">
        <v>104</v>
      </c>
      <c r="C18" s="375" t="s">
        <v>68</v>
      </c>
      <c r="D18" s="376" t="s">
        <v>105</v>
      </c>
      <c r="E18" s="171">
        <v>52</v>
      </c>
      <c r="F18" s="162">
        <v>83989.01</v>
      </c>
      <c r="G18" s="177">
        <v>1615.17</v>
      </c>
      <c r="H18" s="178"/>
      <c r="I18" s="179"/>
      <c r="J18" s="171"/>
      <c r="K18" s="162"/>
      <c r="L18" s="170"/>
      <c r="M18" s="150"/>
      <c r="N18" s="160"/>
      <c r="O18" s="151"/>
      <c r="P18" s="79"/>
      <c r="Q18" s="84"/>
    </row>
    <row r="19" spans="1:17" ht="12.75">
      <c r="A19" s="92"/>
      <c r="B19" s="82" t="s">
        <v>106</v>
      </c>
      <c r="C19" s="373" t="s">
        <v>72</v>
      </c>
      <c r="D19" s="279" t="s">
        <v>107</v>
      </c>
      <c r="E19" s="90">
        <v>26</v>
      </c>
      <c r="F19" s="90">
        <v>36969.58</v>
      </c>
      <c r="G19" s="110">
        <v>1421.91</v>
      </c>
      <c r="H19" s="139"/>
      <c r="I19" s="87"/>
      <c r="J19" s="87"/>
      <c r="K19" s="89"/>
      <c r="L19" s="101"/>
      <c r="M19" s="126"/>
      <c r="N19" s="79"/>
      <c r="O19" s="89"/>
      <c r="P19" s="89"/>
      <c r="Q19" s="84"/>
    </row>
    <row r="20" spans="1:17" ht="13.5" thickBot="1">
      <c r="A20" s="284">
        <v>41590</v>
      </c>
      <c r="B20" s="299" t="s">
        <v>108</v>
      </c>
      <c r="C20" s="377" t="s">
        <v>109</v>
      </c>
      <c r="D20" s="378" t="s">
        <v>72</v>
      </c>
      <c r="E20" s="295">
        <v>26</v>
      </c>
      <c r="F20" s="295">
        <v>33864.99</v>
      </c>
      <c r="G20" s="296">
        <v>1302.5</v>
      </c>
      <c r="H20" s="379"/>
      <c r="I20" s="380"/>
      <c r="J20" s="381"/>
      <c r="K20" s="305"/>
      <c r="L20" s="306"/>
      <c r="M20" s="324"/>
      <c r="N20" s="294"/>
      <c r="O20" s="295"/>
      <c r="P20" s="295"/>
      <c r="Q20" s="325"/>
    </row>
    <row r="21" spans="1:17" ht="12.75">
      <c r="A21" s="382">
        <v>41618</v>
      </c>
      <c r="B21" s="383" t="s">
        <v>112</v>
      </c>
      <c r="C21" s="384" t="s">
        <v>79</v>
      </c>
      <c r="D21" s="385" t="s">
        <v>72</v>
      </c>
      <c r="E21" s="386">
        <v>39</v>
      </c>
      <c r="F21" s="386">
        <v>256937.25</v>
      </c>
      <c r="G21" s="387">
        <v>6588.13</v>
      </c>
      <c r="H21" s="388"/>
      <c r="I21" s="389"/>
      <c r="J21" s="390"/>
      <c r="K21" s="391"/>
      <c r="L21" s="392"/>
      <c r="M21" s="384"/>
      <c r="N21" s="385"/>
      <c r="O21" s="393"/>
      <c r="P21" s="372"/>
      <c r="Q21" s="394"/>
    </row>
    <row r="22" spans="1:17" ht="12.75">
      <c r="A22" s="51"/>
      <c r="B22" s="82" t="s">
        <v>116</v>
      </c>
      <c r="C22" s="407" t="s">
        <v>50</v>
      </c>
      <c r="D22" s="408" t="s">
        <v>83</v>
      </c>
      <c r="E22" s="87">
        <v>16</v>
      </c>
      <c r="F22" s="89">
        <v>75942.99</v>
      </c>
      <c r="G22" s="83">
        <v>4899.55</v>
      </c>
      <c r="H22" s="139"/>
      <c r="I22" s="87"/>
      <c r="J22" s="87"/>
      <c r="K22" s="79"/>
      <c r="L22" s="101"/>
      <c r="M22" s="126"/>
      <c r="N22" s="79"/>
      <c r="O22" s="248"/>
      <c r="P22" s="79"/>
      <c r="Q22" s="84"/>
    </row>
    <row r="23" spans="1:17" ht="12.75">
      <c r="A23" s="51"/>
      <c r="B23" s="82" t="s">
        <v>117</v>
      </c>
      <c r="C23" s="373"/>
      <c r="D23" s="409"/>
      <c r="E23" s="87"/>
      <c r="F23" s="89"/>
      <c r="G23" s="101"/>
      <c r="H23" s="139"/>
      <c r="I23" s="87"/>
      <c r="J23" s="87"/>
      <c r="K23" s="79"/>
      <c r="L23" s="101"/>
      <c r="M23" s="411" t="s">
        <v>68</v>
      </c>
      <c r="N23" s="410" t="s">
        <v>83</v>
      </c>
      <c r="O23" s="414">
        <v>18</v>
      </c>
      <c r="P23" s="112">
        <v>74213.8</v>
      </c>
      <c r="Q23" s="415">
        <v>4240.79</v>
      </c>
    </row>
    <row r="24" spans="1:17" ht="13.5" thickBot="1">
      <c r="A24" s="424">
        <v>41618</v>
      </c>
      <c r="B24" s="299" t="s">
        <v>113</v>
      </c>
      <c r="C24" s="416" t="s">
        <v>114</v>
      </c>
      <c r="D24" s="417" t="s">
        <v>83</v>
      </c>
      <c r="E24" s="418">
        <v>15</v>
      </c>
      <c r="F24" s="295">
        <v>47731.67</v>
      </c>
      <c r="G24" s="419">
        <v>3182.11</v>
      </c>
      <c r="H24" s="425"/>
      <c r="I24" s="418"/>
      <c r="J24" s="418"/>
      <c r="K24" s="295"/>
      <c r="L24" s="296"/>
      <c r="M24" s="324"/>
      <c r="N24" s="294"/>
      <c r="O24" s="426"/>
      <c r="P24" s="295"/>
      <c r="Q24" s="296"/>
    </row>
    <row r="25" spans="1:17" ht="12.75">
      <c r="A25" s="51"/>
      <c r="B25" s="79"/>
      <c r="C25" s="134"/>
      <c r="D25" s="99"/>
      <c r="E25" s="89"/>
      <c r="F25" s="89"/>
      <c r="G25" s="101"/>
      <c r="H25" s="139"/>
      <c r="I25" s="87"/>
      <c r="J25" s="87"/>
      <c r="K25" s="89"/>
      <c r="L25" s="101"/>
      <c r="M25" s="126"/>
      <c r="N25" s="79"/>
      <c r="O25" s="413"/>
      <c r="P25" s="89"/>
      <c r="Q25" s="101"/>
    </row>
    <row r="26" spans="1:17" ht="12.75">
      <c r="A26" s="51"/>
      <c r="B26" s="79"/>
      <c r="C26" s="134"/>
      <c r="D26" s="99"/>
      <c r="E26" s="89"/>
      <c r="F26" s="89"/>
      <c r="G26" s="101"/>
      <c r="H26" s="139"/>
      <c r="I26" s="87"/>
      <c r="J26" s="87"/>
      <c r="K26" s="89"/>
      <c r="L26" s="101"/>
      <c r="M26" s="126"/>
      <c r="N26" s="79"/>
      <c r="O26" s="412"/>
      <c r="P26" s="89"/>
      <c r="Q26" s="101"/>
    </row>
    <row r="27" spans="1:17" ht="12.75">
      <c r="A27" s="51"/>
      <c r="B27" s="79"/>
      <c r="C27" s="134"/>
      <c r="D27" s="99"/>
      <c r="E27" s="89"/>
      <c r="F27" s="89"/>
      <c r="G27" s="101"/>
      <c r="H27" s="128"/>
      <c r="I27" s="89"/>
      <c r="J27" s="89"/>
      <c r="K27" s="89"/>
      <c r="L27" s="101"/>
      <c r="M27" s="128"/>
      <c r="N27" s="89"/>
      <c r="O27" s="89"/>
      <c r="P27" s="89"/>
      <c r="Q27" s="101"/>
    </row>
    <row r="28" spans="1:17" ht="12.75">
      <c r="A28" s="51"/>
      <c r="B28" s="79"/>
      <c r="C28" s="128"/>
      <c r="D28" s="89"/>
      <c r="E28" s="89"/>
      <c r="F28" s="89"/>
      <c r="G28" s="101"/>
      <c r="H28" s="128"/>
      <c r="I28" s="89"/>
      <c r="J28" s="89"/>
      <c r="K28" s="89"/>
      <c r="L28" s="101"/>
      <c r="M28" s="126"/>
      <c r="N28" s="79"/>
      <c r="O28" s="89"/>
      <c r="P28" s="89"/>
      <c r="Q28" s="101"/>
    </row>
    <row r="29" spans="1:17" ht="12.75">
      <c r="A29" s="51"/>
      <c r="B29" s="79"/>
      <c r="C29" s="128"/>
      <c r="D29" s="89"/>
      <c r="E29" s="89"/>
      <c r="F29" s="89"/>
      <c r="G29" s="101"/>
      <c r="H29" s="128"/>
      <c r="I29" s="89"/>
      <c r="J29" s="89"/>
      <c r="K29" s="89"/>
      <c r="L29" s="101"/>
      <c r="M29" s="126"/>
      <c r="N29" s="79"/>
      <c r="O29" s="89"/>
      <c r="P29" s="89"/>
      <c r="Q29" s="101"/>
    </row>
    <row r="30" spans="1:17" ht="12.75">
      <c r="A30" s="51"/>
      <c r="B30" s="79"/>
      <c r="C30" s="128"/>
      <c r="D30" s="89"/>
      <c r="E30" s="89"/>
      <c r="F30" s="89"/>
      <c r="G30" s="101"/>
      <c r="H30" s="128"/>
      <c r="I30" s="89"/>
      <c r="J30" s="89"/>
      <c r="K30" s="89"/>
      <c r="L30" s="101"/>
      <c r="M30" s="126"/>
      <c r="N30" s="79"/>
      <c r="O30" s="89"/>
      <c r="P30" s="89"/>
      <c r="Q30" s="101"/>
    </row>
    <row r="31" spans="1:17" ht="12.75">
      <c r="A31" s="51"/>
      <c r="B31" s="79"/>
      <c r="C31" s="128"/>
      <c r="D31" s="89"/>
      <c r="E31" s="89"/>
      <c r="F31" s="89"/>
      <c r="G31" s="136"/>
      <c r="H31" s="128"/>
      <c r="I31" s="89"/>
      <c r="J31" s="89"/>
      <c r="K31" s="89"/>
      <c r="L31" s="101"/>
      <c r="M31" s="126"/>
      <c r="N31" s="79"/>
      <c r="O31" s="89"/>
      <c r="P31" s="89"/>
      <c r="Q31" s="101"/>
    </row>
    <row r="32" spans="1:17" ht="12.75">
      <c r="A32" s="51"/>
      <c r="B32" s="79"/>
      <c r="C32" s="128"/>
      <c r="D32" s="89"/>
      <c r="E32" s="89"/>
      <c r="F32" s="89"/>
      <c r="G32" s="136"/>
      <c r="H32" s="128"/>
      <c r="I32" s="89"/>
      <c r="J32" s="89"/>
      <c r="K32" s="89"/>
      <c r="L32" s="101"/>
      <c r="M32" s="126"/>
      <c r="N32" s="79"/>
      <c r="O32" s="89"/>
      <c r="P32" s="89"/>
      <c r="Q32" s="101"/>
    </row>
    <row r="33" spans="1:17" ht="13.5" thickBot="1">
      <c r="A33" s="132"/>
      <c r="B33" s="15"/>
      <c r="C33" s="130"/>
      <c r="D33" s="15"/>
      <c r="E33" s="115"/>
      <c r="F33" s="115"/>
      <c r="G33" s="116"/>
      <c r="H33" s="130"/>
      <c r="I33" s="15"/>
      <c r="J33" s="15"/>
      <c r="K33" s="15"/>
      <c r="L33" s="116"/>
      <c r="M33" s="130"/>
      <c r="N33" s="15"/>
      <c r="O33" s="15"/>
      <c r="P33" s="15"/>
      <c r="Q33" s="116"/>
    </row>
    <row r="34" spans="1:17" ht="3.75" customHeight="1">
      <c r="A34" s="50"/>
      <c r="B34" s="17"/>
      <c r="C34" s="17"/>
      <c r="D34" s="17"/>
      <c r="E34" s="14"/>
      <c r="F34" s="14"/>
      <c r="G34" s="14"/>
      <c r="H34" s="13"/>
      <c r="I34" s="14"/>
      <c r="J34" s="14"/>
      <c r="K34" s="14"/>
      <c r="L34" s="14"/>
      <c r="M34" s="50"/>
      <c r="N34" s="14"/>
      <c r="O34" s="14"/>
      <c r="P34" s="14"/>
      <c r="Q34" s="68"/>
    </row>
    <row r="35" spans="1:17" ht="12.75">
      <c r="A35" s="45"/>
      <c r="B35" s="46"/>
      <c r="C35" s="46"/>
      <c r="D35" s="46"/>
      <c r="E35" s="7" t="s">
        <v>8</v>
      </c>
      <c r="F35" s="7" t="s">
        <v>8</v>
      </c>
      <c r="G35" s="19"/>
      <c r="H35" s="18"/>
      <c r="I35" s="46"/>
      <c r="J35" s="7" t="s">
        <v>8</v>
      </c>
      <c r="K35" s="7" t="s">
        <v>8</v>
      </c>
      <c r="L35" s="19"/>
      <c r="M35" s="45"/>
      <c r="N35" s="46"/>
      <c r="O35" s="7" t="s">
        <v>8</v>
      </c>
      <c r="P35" s="7" t="s">
        <v>8</v>
      </c>
      <c r="Q35" s="70"/>
    </row>
    <row r="36" spans="1:17" ht="12.75">
      <c r="A36" s="45"/>
      <c r="B36" s="46"/>
      <c r="C36" s="46"/>
      <c r="D36" s="46"/>
      <c r="E36" s="12" t="s">
        <v>15</v>
      </c>
      <c r="F36" s="12" t="s">
        <v>14</v>
      </c>
      <c r="G36" s="19"/>
      <c r="H36" s="18"/>
      <c r="I36" s="46"/>
      <c r="J36" s="12" t="s">
        <v>15</v>
      </c>
      <c r="K36" s="12" t="s">
        <v>14</v>
      </c>
      <c r="L36" s="19"/>
      <c r="M36" s="45"/>
      <c r="N36" s="46"/>
      <c r="O36" s="12" t="s">
        <v>15</v>
      </c>
      <c r="P36" s="12" t="s">
        <v>14</v>
      </c>
      <c r="Q36" s="70"/>
    </row>
    <row r="37" spans="1:17" ht="15.75">
      <c r="A37" s="52"/>
      <c r="B37" s="8"/>
      <c r="C37" s="20"/>
      <c r="D37" s="21"/>
      <c r="E37" s="117">
        <f>SUM(E10:E26)</f>
        <v>517</v>
      </c>
      <c r="F37" s="117">
        <f>SUM(F10:F26)</f>
        <v>1456025.25</v>
      </c>
      <c r="G37" s="118"/>
      <c r="H37" s="119"/>
      <c r="I37" s="120"/>
      <c r="J37" s="117">
        <f>SUM(J10:J26)</f>
        <v>108</v>
      </c>
      <c r="K37" s="117">
        <f>SUM(K10:K26)</f>
        <v>472471.57</v>
      </c>
      <c r="L37" s="105"/>
      <c r="M37" s="129"/>
      <c r="N37" s="122"/>
      <c r="O37" s="117">
        <f>SUM(O10:O26)</f>
        <v>18</v>
      </c>
      <c r="P37" s="117">
        <f>SUM(P10:P26)</f>
        <v>74213.8</v>
      </c>
      <c r="Q37" s="69"/>
    </row>
    <row r="38" spans="1:17" ht="6" customHeight="1" thickBot="1">
      <c r="A38" s="53"/>
      <c r="B38" s="38"/>
      <c r="C38" s="38"/>
      <c r="D38" s="38"/>
      <c r="E38" s="41"/>
      <c r="F38" s="41"/>
      <c r="G38" s="42"/>
      <c r="H38" s="37"/>
      <c r="I38" s="38"/>
      <c r="J38" s="38"/>
      <c r="K38" s="38"/>
      <c r="L38" s="38"/>
      <c r="M38" s="53"/>
      <c r="N38" s="38"/>
      <c r="O38" s="38"/>
      <c r="P38" s="38"/>
      <c r="Q38" s="71"/>
    </row>
    <row r="39" spans="1:17" ht="16.5" thickBot="1">
      <c r="A39" s="54" t="s">
        <v>20</v>
      </c>
      <c r="B39" s="36"/>
      <c r="C39" s="35" t="s">
        <v>21</v>
      </c>
      <c r="D39" s="36"/>
      <c r="E39" s="35" t="s">
        <v>22</v>
      </c>
      <c r="F39" s="36"/>
      <c r="G39" s="36"/>
      <c r="H39" s="25"/>
      <c r="I39" s="55"/>
      <c r="J39" s="55"/>
      <c r="K39" s="46"/>
      <c r="L39" s="46"/>
      <c r="M39" s="45"/>
      <c r="N39" s="46"/>
      <c r="O39" s="46"/>
      <c r="P39" s="46"/>
      <c r="Q39" s="59"/>
    </row>
    <row r="40" spans="1:17" ht="15.75">
      <c r="A40" s="56" t="s">
        <v>23</v>
      </c>
      <c r="B40" s="26"/>
      <c r="C40" s="27"/>
      <c r="D40" s="28">
        <f>COUNTA(C10:C33)</f>
        <v>13</v>
      </c>
      <c r="E40" s="10"/>
      <c r="F40" s="429">
        <f>F37/E37</f>
        <v>2816.2964216634427</v>
      </c>
      <c r="G40" s="26"/>
      <c r="H40" s="29"/>
      <c r="I40" s="55"/>
      <c r="J40" s="55"/>
      <c r="K40" s="46"/>
      <c r="L40" s="46"/>
      <c r="M40" s="45"/>
      <c r="N40" s="46"/>
      <c r="O40" s="46"/>
      <c r="P40" s="46"/>
      <c r="Q40" s="59"/>
    </row>
    <row r="41" spans="1:17" ht="15.75">
      <c r="A41" s="56" t="s">
        <v>24</v>
      </c>
      <c r="B41" s="26"/>
      <c r="C41" s="27"/>
      <c r="D41" s="28">
        <f>COUNTA(H10:H33)</f>
        <v>1</v>
      </c>
      <c r="E41" s="10"/>
      <c r="F41" s="429">
        <f>K37/J37</f>
        <v>4374.736759259259</v>
      </c>
      <c r="G41" s="30"/>
      <c r="H41" s="29"/>
      <c r="I41" s="55"/>
      <c r="J41" s="55"/>
      <c r="K41" s="46"/>
      <c r="L41" s="46"/>
      <c r="M41" s="45"/>
      <c r="N41" s="46"/>
      <c r="O41" s="46"/>
      <c r="P41" s="46"/>
      <c r="Q41" s="59"/>
    </row>
    <row r="42" spans="1:17" ht="16.5" thickBot="1">
      <c r="A42" s="57" t="s">
        <v>25</v>
      </c>
      <c r="B42" s="31"/>
      <c r="C42" s="32"/>
      <c r="D42" s="33">
        <f>COUNTA(M10:M33)</f>
        <v>1</v>
      </c>
      <c r="E42" s="34"/>
      <c r="F42" s="431">
        <f>P37/O37</f>
        <v>4122.988888888889</v>
      </c>
      <c r="G42" s="31"/>
      <c r="H42" s="29"/>
      <c r="I42" s="55"/>
      <c r="J42" s="58"/>
      <c r="K42" s="46"/>
      <c r="L42" s="46"/>
      <c r="M42" s="45"/>
      <c r="N42" s="46"/>
      <c r="O42" s="46"/>
      <c r="P42" s="46"/>
      <c r="Q42" s="59"/>
    </row>
    <row r="43" spans="1:17" ht="17.25" thickBot="1" thickTop="1">
      <c r="A43" s="72" t="s">
        <v>26</v>
      </c>
      <c r="B43" s="73"/>
      <c r="C43" s="15"/>
      <c r="D43" s="74">
        <f>SUM(D40:D42)</f>
        <v>15</v>
      </c>
      <c r="E43" s="15"/>
      <c r="F43" s="427">
        <f>(+F37+K37+P37)/(+E37+J37+O33)</f>
        <v>3204.336992</v>
      </c>
      <c r="G43" s="73"/>
      <c r="H43" s="16"/>
      <c r="I43" s="73"/>
      <c r="J43" s="73"/>
      <c r="K43" s="73"/>
      <c r="L43" s="73"/>
      <c r="M43" s="130"/>
      <c r="N43" s="73"/>
      <c r="O43" s="73"/>
      <c r="P43" s="73"/>
      <c r="Q43" s="75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0.140625" style="0" bestFit="1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  <col min="16" max="16" width="10.7109375" style="0" customWidth="1"/>
    <col min="17" max="17" width="15.140625" style="0" customWidth="1"/>
    <col min="18" max="18" width="10.8515625" style="0" customWidth="1"/>
  </cols>
  <sheetData>
    <row r="1" ht="30.75">
      <c r="B1" s="1" t="s">
        <v>44</v>
      </c>
    </row>
    <row r="2" spans="2:4" ht="18">
      <c r="B2" s="3"/>
      <c r="D2" s="76"/>
    </row>
    <row r="3" spans="1:4" ht="19.5">
      <c r="A3" s="4" t="s">
        <v>31</v>
      </c>
      <c r="B3" s="3"/>
      <c r="C3" s="3"/>
      <c r="D3" s="76"/>
    </row>
    <row r="4" spans="1:3" ht="16.5" thickBot="1">
      <c r="A4" s="3"/>
      <c r="B4" s="3"/>
      <c r="C4" s="3"/>
    </row>
    <row r="5" spans="1:18" ht="15.75">
      <c r="A5" s="44"/>
      <c r="B5" s="60"/>
      <c r="C5" s="123"/>
      <c r="D5" s="63" t="s">
        <v>32</v>
      </c>
      <c r="E5" s="64"/>
      <c r="F5" s="65"/>
      <c r="G5" s="123"/>
      <c r="H5" s="63" t="s">
        <v>33</v>
      </c>
      <c r="I5" s="64"/>
      <c r="J5" s="65"/>
      <c r="K5" s="123"/>
      <c r="L5" s="63" t="s">
        <v>34</v>
      </c>
      <c r="M5" s="64"/>
      <c r="N5" s="65"/>
      <c r="O5" s="123"/>
      <c r="P5" s="63" t="s">
        <v>95</v>
      </c>
      <c r="Q5" s="64"/>
      <c r="R5" s="65"/>
    </row>
    <row r="6" spans="1:18" ht="15.75">
      <c r="A6" s="47" t="s">
        <v>4</v>
      </c>
      <c r="B6" s="5" t="s">
        <v>5</v>
      </c>
      <c r="C6" s="152" t="s">
        <v>35</v>
      </c>
      <c r="D6" s="6" t="s">
        <v>7</v>
      </c>
      <c r="E6" s="7" t="s">
        <v>8</v>
      </c>
      <c r="F6" s="66" t="s">
        <v>8</v>
      </c>
      <c r="G6" s="124" t="s">
        <v>36</v>
      </c>
      <c r="H6" s="6" t="s">
        <v>28</v>
      </c>
      <c r="I6" s="7" t="s">
        <v>8</v>
      </c>
      <c r="J6" s="66" t="s">
        <v>8</v>
      </c>
      <c r="K6" s="124" t="s">
        <v>36</v>
      </c>
      <c r="L6" s="6" t="s">
        <v>7</v>
      </c>
      <c r="M6" s="7" t="s">
        <v>8</v>
      </c>
      <c r="N6" s="66" t="s">
        <v>8</v>
      </c>
      <c r="O6" s="124" t="s">
        <v>36</v>
      </c>
      <c r="P6" s="6" t="s">
        <v>7</v>
      </c>
      <c r="Q6" s="7" t="s">
        <v>8</v>
      </c>
      <c r="R6" s="66" t="s">
        <v>8</v>
      </c>
    </row>
    <row r="7" spans="1:18" ht="15.75">
      <c r="A7" s="47" t="s">
        <v>10</v>
      </c>
      <c r="B7" s="5" t="s">
        <v>11</v>
      </c>
      <c r="C7" s="153" t="s">
        <v>37</v>
      </c>
      <c r="D7" s="6" t="s">
        <v>38</v>
      </c>
      <c r="E7" s="7" t="s">
        <v>14</v>
      </c>
      <c r="F7" s="66" t="s">
        <v>15</v>
      </c>
      <c r="G7" s="125" t="s">
        <v>37</v>
      </c>
      <c r="H7" s="6" t="s">
        <v>38</v>
      </c>
      <c r="I7" s="7" t="s">
        <v>14</v>
      </c>
      <c r="J7" s="66" t="s">
        <v>30</v>
      </c>
      <c r="K7" s="125" t="s">
        <v>39</v>
      </c>
      <c r="L7" s="6" t="s">
        <v>38</v>
      </c>
      <c r="M7" s="7" t="s">
        <v>14</v>
      </c>
      <c r="N7" s="66" t="s">
        <v>15</v>
      </c>
      <c r="O7" s="125" t="s">
        <v>39</v>
      </c>
      <c r="P7" s="6" t="s">
        <v>38</v>
      </c>
      <c r="Q7" s="7" t="s">
        <v>14</v>
      </c>
      <c r="R7" s="66" t="s">
        <v>15</v>
      </c>
    </row>
    <row r="8" spans="1:18" ht="12.75">
      <c r="A8" s="49"/>
      <c r="B8" s="10"/>
      <c r="C8" s="125" t="s">
        <v>40</v>
      </c>
      <c r="D8" s="11" t="s">
        <v>18</v>
      </c>
      <c r="E8" s="12" t="s">
        <v>19</v>
      </c>
      <c r="F8" s="67" t="s">
        <v>14</v>
      </c>
      <c r="G8" s="125" t="s">
        <v>40</v>
      </c>
      <c r="H8" s="11" t="s">
        <v>18</v>
      </c>
      <c r="I8" s="12" t="s">
        <v>19</v>
      </c>
      <c r="J8" s="67" t="s">
        <v>14</v>
      </c>
      <c r="K8" s="125" t="s">
        <v>40</v>
      </c>
      <c r="L8" s="11" t="s">
        <v>18</v>
      </c>
      <c r="M8" s="12" t="s">
        <v>19</v>
      </c>
      <c r="N8" s="67" t="s">
        <v>14</v>
      </c>
      <c r="O8" s="125" t="s">
        <v>40</v>
      </c>
      <c r="P8" s="11" t="s">
        <v>18</v>
      </c>
      <c r="Q8" s="12" t="s">
        <v>19</v>
      </c>
      <c r="R8" s="67" t="s">
        <v>14</v>
      </c>
    </row>
    <row r="9" spans="1:18" ht="3.75" customHeight="1">
      <c r="A9" s="50"/>
      <c r="B9" s="14"/>
      <c r="C9" s="50"/>
      <c r="D9" s="14"/>
      <c r="E9" s="14"/>
      <c r="F9" s="68"/>
      <c r="G9" s="50"/>
      <c r="H9" s="14"/>
      <c r="I9" s="14"/>
      <c r="J9" s="68"/>
      <c r="K9" s="50"/>
      <c r="L9" s="14"/>
      <c r="M9" s="14"/>
      <c r="N9" s="68"/>
      <c r="O9" s="50"/>
      <c r="P9" s="14"/>
      <c r="Q9" s="14"/>
      <c r="R9" s="68"/>
    </row>
    <row r="10" spans="1:18" ht="13.5" thickBot="1">
      <c r="A10" s="229">
        <v>41317</v>
      </c>
      <c r="B10" s="277" t="s">
        <v>69</v>
      </c>
      <c r="C10" s="278" t="s">
        <v>70</v>
      </c>
      <c r="D10" s="233">
        <v>188</v>
      </c>
      <c r="E10" s="234">
        <v>241117.25</v>
      </c>
      <c r="F10" s="235">
        <v>1282.54</v>
      </c>
      <c r="G10" s="236"/>
      <c r="H10" s="237"/>
      <c r="I10" s="238"/>
      <c r="J10" s="239"/>
      <c r="K10" s="240"/>
      <c r="L10" s="241"/>
      <c r="M10" s="242"/>
      <c r="N10" s="243"/>
      <c r="O10" s="240"/>
      <c r="P10" s="241"/>
      <c r="Q10" s="242"/>
      <c r="R10" s="243"/>
    </row>
    <row r="11" spans="1:18" ht="13.5" thickBot="1">
      <c r="A11" s="262">
        <v>41499</v>
      </c>
      <c r="B11" s="263" t="s">
        <v>94</v>
      </c>
      <c r="C11" s="264"/>
      <c r="D11" s="266"/>
      <c r="E11" s="267"/>
      <c r="F11" s="268"/>
      <c r="G11" s="264"/>
      <c r="H11" s="266"/>
      <c r="I11" s="267"/>
      <c r="J11" s="268"/>
      <c r="K11" s="273"/>
      <c r="L11" s="275"/>
      <c r="M11" s="274"/>
      <c r="N11" s="276"/>
      <c r="O11" s="353" t="s">
        <v>49</v>
      </c>
      <c r="P11" s="354">
        <v>338</v>
      </c>
      <c r="Q11" s="355">
        <v>5978789.66</v>
      </c>
      <c r="R11" s="352">
        <v>17688.73</v>
      </c>
    </row>
    <row r="12" spans="1:18" ht="12.75">
      <c r="A12" s="92"/>
      <c r="B12" s="77"/>
      <c r="C12" s="133"/>
      <c r="D12" s="95"/>
      <c r="E12" s="85"/>
      <c r="F12" s="127"/>
      <c r="G12" s="142"/>
      <c r="H12" s="95"/>
      <c r="I12" s="95"/>
      <c r="J12" s="127"/>
      <c r="K12" s="133"/>
      <c r="L12" s="95"/>
      <c r="M12" s="85"/>
      <c r="N12" s="127"/>
      <c r="O12" s="133"/>
      <c r="P12" s="95"/>
      <c r="Q12" s="85"/>
      <c r="R12" s="127"/>
    </row>
    <row r="13" spans="1:18" ht="12.75">
      <c r="A13" s="92"/>
      <c r="B13" s="77"/>
      <c r="C13" s="134"/>
      <c r="D13" s="89"/>
      <c r="E13" s="85"/>
      <c r="F13" s="101"/>
      <c r="G13" s="126"/>
      <c r="H13" s="89"/>
      <c r="I13" s="89"/>
      <c r="J13" s="101"/>
      <c r="K13" s="138"/>
      <c r="L13" s="144"/>
      <c r="M13" s="43"/>
      <c r="N13" s="145"/>
      <c r="O13" s="138"/>
      <c r="P13" s="144"/>
      <c r="Q13" s="43"/>
      <c r="R13" s="145"/>
    </row>
    <row r="14" spans="1:18" ht="12.75">
      <c r="A14" s="51"/>
      <c r="B14" s="79"/>
      <c r="C14" s="134"/>
      <c r="D14" s="89"/>
      <c r="E14" s="89"/>
      <c r="F14" s="101"/>
      <c r="G14" s="139"/>
      <c r="H14" s="87"/>
      <c r="I14" s="89"/>
      <c r="J14" s="101"/>
      <c r="K14" s="126"/>
      <c r="L14" s="89"/>
      <c r="M14" s="89"/>
      <c r="N14" s="101"/>
      <c r="O14" s="126"/>
      <c r="P14" s="89"/>
      <c r="Q14" s="89"/>
      <c r="R14" s="101"/>
    </row>
    <row r="15" spans="1:18" ht="12.75">
      <c r="A15" s="51"/>
      <c r="B15" s="79"/>
      <c r="C15" s="128"/>
      <c r="D15" s="89"/>
      <c r="E15" s="89"/>
      <c r="F15" s="101"/>
      <c r="G15" s="128"/>
      <c r="H15" s="89"/>
      <c r="I15" s="89"/>
      <c r="J15" s="101"/>
      <c r="K15" s="126"/>
      <c r="L15" s="89"/>
      <c r="M15" s="89"/>
      <c r="N15" s="101"/>
      <c r="O15" s="126"/>
      <c r="P15" s="89"/>
      <c r="Q15" s="89"/>
      <c r="R15" s="101"/>
    </row>
    <row r="16" spans="1:18" ht="12.75">
      <c r="A16" s="51"/>
      <c r="B16" s="79"/>
      <c r="C16" s="128"/>
      <c r="D16" s="89"/>
      <c r="E16" s="89"/>
      <c r="F16" s="101"/>
      <c r="G16" s="128"/>
      <c r="H16" s="89"/>
      <c r="I16" s="89"/>
      <c r="J16" s="101"/>
      <c r="K16" s="126"/>
      <c r="L16" s="89"/>
      <c r="M16" s="89"/>
      <c r="N16" s="101"/>
      <c r="O16" s="126"/>
      <c r="P16" s="89"/>
      <c r="Q16" s="89"/>
      <c r="R16" s="101"/>
    </row>
    <row r="17" spans="1:18" ht="12.75">
      <c r="A17" s="51"/>
      <c r="B17" s="79"/>
      <c r="C17" s="128"/>
      <c r="D17" s="89"/>
      <c r="E17" s="89"/>
      <c r="F17" s="101"/>
      <c r="G17" s="128"/>
      <c r="H17" s="89"/>
      <c r="I17" s="89"/>
      <c r="J17" s="101"/>
      <c r="K17" s="126"/>
      <c r="L17" s="89"/>
      <c r="M17" s="89"/>
      <c r="N17" s="101"/>
      <c r="O17" s="126"/>
      <c r="P17" s="89"/>
      <c r="Q17" s="89"/>
      <c r="R17" s="101"/>
    </row>
    <row r="18" spans="1:18" ht="12.75">
      <c r="A18" s="51"/>
      <c r="B18" s="79"/>
      <c r="C18" s="128"/>
      <c r="D18" s="89"/>
      <c r="E18" s="89"/>
      <c r="F18" s="101"/>
      <c r="G18" s="128"/>
      <c r="H18" s="89"/>
      <c r="I18" s="89"/>
      <c r="J18" s="101"/>
      <c r="K18" s="126"/>
      <c r="L18" s="89"/>
      <c r="M18" s="89"/>
      <c r="N18" s="101"/>
      <c r="O18" s="126"/>
      <c r="P18" s="89"/>
      <c r="Q18" s="89"/>
      <c r="R18" s="101"/>
    </row>
    <row r="19" spans="1:18" ht="12.75">
      <c r="A19" s="51"/>
      <c r="B19" s="79"/>
      <c r="C19" s="128"/>
      <c r="D19" s="89"/>
      <c r="E19" s="89"/>
      <c r="F19" s="101"/>
      <c r="G19" s="128"/>
      <c r="H19" s="89"/>
      <c r="I19" s="89"/>
      <c r="J19" s="101"/>
      <c r="K19" s="126"/>
      <c r="L19" s="89"/>
      <c r="M19" s="89"/>
      <c r="N19" s="101"/>
      <c r="O19" s="126"/>
      <c r="P19" s="89"/>
      <c r="Q19" s="89"/>
      <c r="R19" s="101"/>
    </row>
    <row r="20" spans="1:18" ht="12.75">
      <c r="A20" s="51"/>
      <c r="B20" s="79"/>
      <c r="C20" s="128"/>
      <c r="D20" s="89"/>
      <c r="E20" s="89"/>
      <c r="F20" s="101"/>
      <c r="G20" s="128"/>
      <c r="H20" s="89"/>
      <c r="I20" s="89"/>
      <c r="J20" s="101"/>
      <c r="K20" s="126"/>
      <c r="L20" s="89"/>
      <c r="M20" s="89"/>
      <c r="N20" s="101"/>
      <c r="O20" s="126"/>
      <c r="P20" s="89"/>
      <c r="Q20" s="89"/>
      <c r="R20" s="101"/>
    </row>
    <row r="21" spans="1:18" ht="12.75">
      <c r="A21" s="51"/>
      <c r="B21" s="79"/>
      <c r="C21" s="128"/>
      <c r="D21" s="89"/>
      <c r="E21" s="89"/>
      <c r="F21" s="136"/>
      <c r="G21" s="128"/>
      <c r="H21" s="89"/>
      <c r="I21" s="89"/>
      <c r="J21" s="101"/>
      <c r="K21" s="126"/>
      <c r="L21" s="89"/>
      <c r="M21" s="89"/>
      <c r="N21" s="101"/>
      <c r="O21" s="126"/>
      <c r="P21" s="89"/>
      <c r="Q21" s="89"/>
      <c r="R21" s="101"/>
    </row>
    <row r="22" spans="1:18" ht="12.75">
      <c r="A22" s="51"/>
      <c r="B22" s="79"/>
      <c r="C22" s="128"/>
      <c r="D22" s="89"/>
      <c r="E22" s="89"/>
      <c r="F22" s="136"/>
      <c r="G22" s="128"/>
      <c r="H22" s="89"/>
      <c r="I22" s="89"/>
      <c r="J22" s="101"/>
      <c r="K22" s="126"/>
      <c r="L22" s="89"/>
      <c r="M22" s="89"/>
      <c r="N22" s="101"/>
      <c r="O22" s="126"/>
      <c r="P22" s="89"/>
      <c r="Q22" s="89"/>
      <c r="R22" s="101"/>
    </row>
    <row r="23" spans="1:18" ht="13.5" thickBot="1">
      <c r="A23" s="132"/>
      <c r="B23" s="15"/>
      <c r="C23" s="130"/>
      <c r="D23" s="115"/>
      <c r="E23" s="115"/>
      <c r="F23" s="116"/>
      <c r="G23" s="130"/>
      <c r="H23" s="15"/>
      <c r="I23" s="15"/>
      <c r="J23" s="116"/>
      <c r="K23" s="130"/>
      <c r="L23" s="15"/>
      <c r="M23" s="15"/>
      <c r="N23" s="116"/>
      <c r="O23" s="130"/>
      <c r="P23" s="15"/>
      <c r="Q23" s="15"/>
      <c r="R23" s="116"/>
    </row>
    <row r="24" spans="1:18" ht="3.75" customHeight="1">
      <c r="A24" s="50"/>
      <c r="B24" s="17"/>
      <c r="C24" s="17"/>
      <c r="D24" s="14"/>
      <c r="E24" s="14"/>
      <c r="F24" s="14"/>
      <c r="G24" s="13"/>
      <c r="H24" s="14"/>
      <c r="I24" s="14"/>
      <c r="J24" s="14"/>
      <c r="K24" s="50"/>
      <c r="L24" s="14"/>
      <c r="M24" s="14"/>
      <c r="N24" s="68"/>
      <c r="O24" s="50"/>
      <c r="P24" s="14"/>
      <c r="Q24" s="14"/>
      <c r="R24" s="68"/>
    </row>
    <row r="25" spans="1:18" ht="12.75">
      <c r="A25" s="45"/>
      <c r="B25" s="46"/>
      <c r="C25" s="46"/>
      <c r="D25" s="7" t="s">
        <v>8</v>
      </c>
      <c r="E25" s="7" t="s">
        <v>8</v>
      </c>
      <c r="F25" s="19"/>
      <c r="G25" s="18"/>
      <c r="H25" s="7" t="s">
        <v>8</v>
      </c>
      <c r="I25" s="7" t="s">
        <v>8</v>
      </c>
      <c r="J25" s="19"/>
      <c r="K25" s="45"/>
      <c r="L25" s="7" t="s">
        <v>8</v>
      </c>
      <c r="M25" s="7" t="s">
        <v>8</v>
      </c>
      <c r="N25" s="70"/>
      <c r="O25" s="45"/>
      <c r="P25" s="7" t="s">
        <v>8</v>
      </c>
      <c r="Q25" s="7" t="s">
        <v>8</v>
      </c>
      <c r="R25" s="70"/>
    </row>
    <row r="26" spans="1:18" ht="12.75">
      <c r="A26" s="45"/>
      <c r="B26" s="46"/>
      <c r="C26" s="46"/>
      <c r="D26" s="12" t="s">
        <v>15</v>
      </c>
      <c r="E26" s="12" t="s">
        <v>14</v>
      </c>
      <c r="F26" s="19"/>
      <c r="G26" s="18"/>
      <c r="H26" s="12" t="s">
        <v>15</v>
      </c>
      <c r="I26" s="12" t="s">
        <v>14</v>
      </c>
      <c r="J26" s="19"/>
      <c r="K26" s="45"/>
      <c r="L26" s="12" t="s">
        <v>15</v>
      </c>
      <c r="M26" s="12" t="s">
        <v>14</v>
      </c>
      <c r="N26" s="70"/>
      <c r="O26" s="45"/>
      <c r="P26" s="12" t="s">
        <v>15</v>
      </c>
      <c r="Q26" s="12" t="s">
        <v>14</v>
      </c>
      <c r="R26" s="70"/>
    </row>
    <row r="27" spans="1:18" ht="15.75">
      <c r="A27" s="52"/>
      <c r="B27" s="8"/>
      <c r="C27" s="20"/>
      <c r="D27" s="117">
        <f>SUM(D10:D23)</f>
        <v>188</v>
      </c>
      <c r="E27" s="117">
        <f>SUM(E10:E23)</f>
        <v>241117.25</v>
      </c>
      <c r="F27" s="118"/>
      <c r="G27" s="119"/>
      <c r="H27" s="117">
        <f>SUM(H10:H14)</f>
        <v>0</v>
      </c>
      <c r="I27" s="117">
        <f>SUM(I10:I14)</f>
        <v>0</v>
      </c>
      <c r="J27" s="105"/>
      <c r="K27" s="129"/>
      <c r="L27" s="117">
        <f>SUM(L10:L14)</f>
        <v>0</v>
      </c>
      <c r="M27" s="117">
        <f>SUM(M10:M14)</f>
        <v>0</v>
      </c>
      <c r="N27" s="69"/>
      <c r="O27" s="129"/>
      <c r="P27" s="117">
        <f>SUM(P10:P14)</f>
        <v>338</v>
      </c>
      <c r="Q27" s="117">
        <f>SUM(Q10:Q14)</f>
        <v>5978789.66</v>
      </c>
      <c r="R27" s="69"/>
    </row>
    <row r="28" spans="1:18" ht="6" customHeight="1" thickBot="1">
      <c r="A28" s="53"/>
      <c r="B28" s="38"/>
      <c r="C28" s="38"/>
      <c r="D28" s="41"/>
      <c r="E28" s="41"/>
      <c r="F28" s="42"/>
      <c r="G28" s="37"/>
      <c r="H28" s="38"/>
      <c r="I28" s="38"/>
      <c r="J28" s="38"/>
      <c r="K28" s="53"/>
      <c r="L28" s="38"/>
      <c r="M28" s="38"/>
      <c r="N28" s="71"/>
      <c r="O28" s="53"/>
      <c r="P28" s="38"/>
      <c r="Q28" s="38"/>
      <c r="R28" s="71"/>
    </row>
    <row r="29" spans="1:18" ht="16.5" thickBot="1">
      <c r="A29" s="54" t="s">
        <v>20</v>
      </c>
      <c r="B29" s="180"/>
      <c r="C29" s="181" t="s">
        <v>21</v>
      </c>
      <c r="D29" s="35" t="s">
        <v>22</v>
      </c>
      <c r="E29" s="36"/>
      <c r="F29" s="36"/>
      <c r="G29" s="25"/>
      <c r="H29" s="55"/>
      <c r="I29" s="46"/>
      <c r="J29" s="46"/>
      <c r="K29" s="45"/>
      <c r="L29" s="46"/>
      <c r="M29" s="46"/>
      <c r="N29" s="59"/>
      <c r="O29" s="45"/>
      <c r="P29" s="46"/>
      <c r="Q29" s="46"/>
      <c r="R29" s="59"/>
    </row>
    <row r="30" spans="1:18" ht="15.75">
      <c r="A30" s="56" t="s">
        <v>41</v>
      </c>
      <c r="B30" s="26"/>
      <c r="C30" s="182">
        <f>COUNT(D10:D23)</f>
        <v>1</v>
      </c>
      <c r="D30" s="10"/>
      <c r="E30" s="429">
        <f>E27/D27</f>
        <v>1282.5385638297873</v>
      </c>
      <c r="F30" s="26"/>
      <c r="G30" s="29"/>
      <c r="H30" s="55"/>
      <c r="I30" s="46"/>
      <c r="J30" s="46"/>
      <c r="K30" s="45"/>
      <c r="L30" s="46"/>
      <c r="M30" s="46"/>
      <c r="N30" s="59"/>
      <c r="O30" s="45"/>
      <c r="P30" s="46"/>
      <c r="Q30" s="46"/>
      <c r="R30" s="59"/>
    </row>
    <row r="31" spans="1:18" ht="15.75">
      <c r="A31" s="56" t="s">
        <v>42</v>
      </c>
      <c r="B31" s="26"/>
      <c r="C31" s="182">
        <f>COUNT(H10:H23)</f>
        <v>0</v>
      </c>
      <c r="D31" s="10"/>
      <c r="E31" s="429" t="e">
        <f>I27/H27</f>
        <v>#DIV/0!</v>
      </c>
      <c r="F31" s="30"/>
      <c r="G31" s="29"/>
      <c r="H31" s="55"/>
      <c r="I31" s="46"/>
      <c r="J31" s="46"/>
      <c r="K31" s="45"/>
      <c r="L31" s="46"/>
      <c r="M31" s="46"/>
      <c r="N31" s="59"/>
      <c r="O31" s="45"/>
      <c r="P31" s="46"/>
      <c r="Q31" s="46"/>
      <c r="R31" s="59"/>
    </row>
    <row r="32" spans="1:18" ht="15.75">
      <c r="A32" s="356" t="s">
        <v>43</v>
      </c>
      <c r="B32" s="357"/>
      <c r="C32" s="182">
        <f>COUNT(L10:L23)</f>
        <v>0</v>
      </c>
      <c r="D32" s="358"/>
      <c r="E32" s="429" t="e">
        <f>M28/L28</f>
        <v>#DIV/0!</v>
      </c>
      <c r="F32" s="359"/>
      <c r="G32" s="29"/>
      <c r="H32" s="55"/>
      <c r="I32" s="46"/>
      <c r="J32" s="46"/>
      <c r="K32" s="45"/>
      <c r="L32" s="46"/>
      <c r="M32" s="46"/>
      <c r="N32" s="59"/>
      <c r="O32" s="45"/>
      <c r="P32" s="46"/>
      <c r="Q32" s="46"/>
      <c r="R32" s="59"/>
    </row>
    <row r="33" spans="1:18" ht="16.5" thickBot="1">
      <c r="A33" s="57" t="s">
        <v>96</v>
      </c>
      <c r="B33" s="31"/>
      <c r="C33" s="221">
        <f>COUNT(P10:P23)</f>
        <v>1</v>
      </c>
      <c r="D33" s="34"/>
      <c r="E33" s="429">
        <f>Q27/P27</f>
        <v>17688.726804733727</v>
      </c>
      <c r="F33" s="31"/>
      <c r="G33" s="29"/>
      <c r="H33" s="58"/>
      <c r="I33" s="46"/>
      <c r="J33" s="46"/>
      <c r="K33" s="45"/>
      <c r="L33" s="46"/>
      <c r="M33" s="46"/>
      <c r="N33" s="59"/>
      <c r="O33" s="45"/>
      <c r="P33" s="46"/>
      <c r="Q33" s="46"/>
      <c r="R33" s="59"/>
    </row>
    <row r="34" spans="1:18" ht="17.25" thickBot="1" thickTop="1">
      <c r="A34" s="72" t="s">
        <v>26</v>
      </c>
      <c r="B34" s="73"/>
      <c r="C34" s="221">
        <f>SUM(C30:C33)</f>
        <v>2</v>
      </c>
      <c r="D34" s="15"/>
      <c r="E34" s="428">
        <f>(+E27+I27+M27+Q27)/(D27+H27+L27+P27)</f>
        <v>11824.918079847908</v>
      </c>
      <c r="F34" s="73"/>
      <c r="G34" s="16"/>
      <c r="H34" s="73"/>
      <c r="I34" s="73"/>
      <c r="J34" s="73"/>
      <c r="K34" s="130"/>
      <c r="L34" s="73"/>
      <c r="M34" s="73"/>
      <c r="N34" s="75"/>
      <c r="O34" s="130"/>
      <c r="P34" s="73"/>
      <c r="Q34" s="73"/>
      <c r="R34" s="7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9.140625" style="0" customWidth="1"/>
    <col min="5" max="5" width="10.7109375" style="0" customWidth="1"/>
    <col min="6" max="6" width="12.7109375" style="0" customWidth="1"/>
    <col min="9" max="9" width="9.140625" style="0" customWidth="1"/>
    <col min="10" max="10" width="10.7109375" style="0" customWidth="1"/>
    <col min="11" max="11" width="12.7109375" style="0" customWidth="1"/>
    <col min="14" max="15" width="10.7109375" style="0" customWidth="1"/>
    <col min="16" max="16" width="12.7109375" style="0" customWidth="1"/>
  </cols>
  <sheetData>
    <row r="1" ht="30.75">
      <c r="B1" s="1" t="s">
        <v>44</v>
      </c>
    </row>
    <row r="2" spans="2:5" ht="18">
      <c r="B2" s="3"/>
      <c r="E2" s="76"/>
    </row>
    <row r="3" spans="1:5" ht="19.5">
      <c r="A3" s="4" t="s">
        <v>66</v>
      </c>
      <c r="B3" s="3"/>
      <c r="C3" s="3"/>
      <c r="D3" s="3"/>
      <c r="E3" s="76"/>
    </row>
    <row r="4" spans="1:4" ht="16.5" thickBot="1">
      <c r="A4" s="3"/>
      <c r="B4" s="3"/>
      <c r="C4" s="3"/>
      <c r="D4" s="3"/>
    </row>
    <row r="5" spans="1:17" ht="15.75">
      <c r="A5" s="44"/>
      <c r="B5" s="60"/>
      <c r="C5" s="123"/>
      <c r="D5" s="64"/>
      <c r="E5" s="63" t="s">
        <v>52</v>
      </c>
      <c r="F5" s="64"/>
      <c r="G5" s="65"/>
      <c r="H5" s="123"/>
      <c r="I5" s="63" t="s">
        <v>53</v>
      </c>
      <c r="J5" s="63"/>
      <c r="K5" s="64"/>
      <c r="L5" s="65"/>
      <c r="M5" s="123"/>
      <c r="N5" s="63" t="s">
        <v>3</v>
      </c>
      <c r="O5" s="63"/>
      <c r="P5" s="64"/>
      <c r="Q5" s="65"/>
    </row>
    <row r="6" spans="1:17" ht="15.75">
      <c r="A6" s="47" t="s">
        <v>4</v>
      </c>
      <c r="B6" s="5" t="s">
        <v>5</v>
      </c>
      <c r="C6" s="183" t="s">
        <v>54</v>
      </c>
      <c r="D6" s="184"/>
      <c r="E6" s="6" t="s">
        <v>7</v>
      </c>
      <c r="F6" s="7" t="s">
        <v>8</v>
      </c>
      <c r="G6" s="66" t="s">
        <v>8</v>
      </c>
      <c r="H6" s="183" t="s">
        <v>54</v>
      </c>
      <c r="I6" s="184"/>
      <c r="J6" s="6" t="s">
        <v>7</v>
      </c>
      <c r="K6" s="7" t="s">
        <v>8</v>
      </c>
      <c r="L6" s="66" t="s">
        <v>8</v>
      </c>
      <c r="M6" s="183" t="s">
        <v>54</v>
      </c>
      <c r="N6" s="184"/>
      <c r="O6" s="6" t="s">
        <v>7</v>
      </c>
      <c r="P6" s="7" t="s">
        <v>8</v>
      </c>
      <c r="Q6" s="66" t="s">
        <v>8</v>
      </c>
    </row>
    <row r="7" spans="1:17" ht="15.75">
      <c r="A7" s="47" t="s">
        <v>10</v>
      </c>
      <c r="B7" s="5" t="s">
        <v>11</v>
      </c>
      <c r="C7" s="186" t="s">
        <v>56</v>
      </c>
      <c r="D7" s="187"/>
      <c r="E7" s="6" t="s">
        <v>38</v>
      </c>
      <c r="F7" s="7" t="s">
        <v>14</v>
      </c>
      <c r="G7" s="66" t="s">
        <v>15</v>
      </c>
      <c r="H7" s="186" t="s">
        <v>56</v>
      </c>
      <c r="I7" s="187"/>
      <c r="J7" s="6" t="s">
        <v>38</v>
      </c>
      <c r="K7" s="7" t="s">
        <v>14</v>
      </c>
      <c r="L7" s="66" t="s">
        <v>30</v>
      </c>
      <c r="M7" s="186" t="s">
        <v>56</v>
      </c>
      <c r="N7" s="187"/>
      <c r="O7" s="6" t="s">
        <v>38</v>
      </c>
      <c r="P7" s="7" t="s">
        <v>14</v>
      </c>
      <c r="Q7" s="66" t="s">
        <v>15</v>
      </c>
    </row>
    <row r="8" spans="1:17" ht="12.75">
      <c r="A8" s="49"/>
      <c r="B8" s="10"/>
      <c r="C8" s="189" t="s">
        <v>16</v>
      </c>
      <c r="D8" s="190" t="s">
        <v>58</v>
      </c>
      <c r="E8" s="11" t="s">
        <v>18</v>
      </c>
      <c r="F8" s="12" t="s">
        <v>19</v>
      </c>
      <c r="G8" s="67" t="s">
        <v>14</v>
      </c>
      <c r="H8" s="189" t="s">
        <v>16</v>
      </c>
      <c r="I8" s="190" t="s">
        <v>58</v>
      </c>
      <c r="J8" s="11" t="s">
        <v>18</v>
      </c>
      <c r="K8" s="12" t="s">
        <v>19</v>
      </c>
      <c r="L8" s="67" t="s">
        <v>14</v>
      </c>
      <c r="M8" s="189" t="s">
        <v>16</v>
      </c>
      <c r="N8" s="190" t="s">
        <v>58</v>
      </c>
      <c r="O8" s="11" t="s">
        <v>18</v>
      </c>
      <c r="P8" s="12" t="s">
        <v>19</v>
      </c>
      <c r="Q8" s="67" t="s">
        <v>14</v>
      </c>
    </row>
    <row r="9" spans="1:17" ht="3.75" customHeight="1">
      <c r="A9" s="50"/>
      <c r="B9" s="14"/>
      <c r="C9" s="192"/>
      <c r="D9" s="17"/>
      <c r="E9" s="14"/>
      <c r="F9" s="14"/>
      <c r="G9" s="68"/>
      <c r="H9" s="50"/>
      <c r="I9" s="14"/>
      <c r="J9" s="14"/>
      <c r="K9" s="14"/>
      <c r="L9" s="68"/>
      <c r="M9" s="50"/>
      <c r="N9" s="14"/>
      <c r="O9" s="14"/>
      <c r="P9" s="14"/>
      <c r="Q9" s="68"/>
    </row>
    <row r="10" spans="1:17" ht="13.5" thickBot="1">
      <c r="A10" s="307">
        <v>41373</v>
      </c>
      <c r="B10" s="308" t="s">
        <v>78</v>
      </c>
      <c r="C10" s="309" t="s">
        <v>79</v>
      </c>
      <c r="D10" s="310" t="s">
        <v>80</v>
      </c>
      <c r="E10" s="311">
        <v>184</v>
      </c>
      <c r="F10" s="312">
        <v>198503.63</v>
      </c>
      <c r="G10" s="313">
        <v>1078.82</v>
      </c>
      <c r="H10" s="314"/>
      <c r="I10" s="315"/>
      <c r="J10" s="311"/>
      <c r="K10" s="312"/>
      <c r="L10" s="316"/>
      <c r="M10" s="317"/>
      <c r="N10" s="318"/>
      <c r="O10" s="311"/>
      <c r="P10" s="319"/>
      <c r="Q10" s="320"/>
    </row>
    <row r="11" spans="1:20" ht="12.75">
      <c r="A11" s="92"/>
      <c r="B11" s="282"/>
      <c r="C11" s="194"/>
      <c r="D11" s="195"/>
      <c r="E11" s="95"/>
      <c r="F11" s="85"/>
      <c r="G11" s="127"/>
      <c r="H11" s="133"/>
      <c r="I11" s="196"/>
      <c r="J11" s="95"/>
      <c r="K11" s="85"/>
      <c r="L11" s="127"/>
      <c r="M11" s="126"/>
      <c r="N11" s="248"/>
      <c r="O11" s="95"/>
      <c r="P11" s="79"/>
      <c r="Q11" s="84"/>
      <c r="R11" s="46"/>
      <c r="S11" s="46"/>
      <c r="T11" s="46"/>
    </row>
    <row r="12" spans="1:20" ht="12.75">
      <c r="A12" s="92"/>
      <c r="B12" s="77"/>
      <c r="C12" s="194"/>
      <c r="D12" s="195"/>
      <c r="E12" s="95"/>
      <c r="F12" s="85"/>
      <c r="G12" s="127"/>
      <c r="H12" s="142"/>
      <c r="I12" s="95"/>
      <c r="J12" s="95"/>
      <c r="K12" s="95"/>
      <c r="L12" s="127"/>
      <c r="M12" s="133"/>
      <c r="N12" s="95"/>
      <c r="O12" s="95"/>
      <c r="P12" s="85"/>
      <c r="Q12" s="127"/>
      <c r="R12" s="154"/>
      <c r="S12" s="155"/>
      <c r="T12" s="156"/>
    </row>
    <row r="13" spans="1:20" ht="12.75">
      <c r="A13" s="92"/>
      <c r="B13" s="77"/>
      <c r="C13" s="137"/>
      <c r="D13" s="244"/>
      <c r="E13" s="89"/>
      <c r="F13" s="85"/>
      <c r="G13" s="101"/>
      <c r="H13" s="126"/>
      <c r="I13" s="89"/>
      <c r="J13" s="89"/>
      <c r="K13" s="89"/>
      <c r="L13" s="101"/>
      <c r="M13" s="138"/>
      <c r="N13" s="144"/>
      <c r="O13" s="89"/>
      <c r="P13" s="43"/>
      <c r="Q13" s="145"/>
      <c r="R13" s="46"/>
      <c r="S13" s="46"/>
      <c r="T13" s="46"/>
    </row>
    <row r="14" spans="1:17" ht="12.75">
      <c r="A14" s="51"/>
      <c r="B14" s="79"/>
      <c r="C14" s="137"/>
      <c r="D14" s="244"/>
      <c r="E14" s="89"/>
      <c r="F14" s="89"/>
      <c r="G14" s="101"/>
      <c r="H14" s="139"/>
      <c r="I14" s="87"/>
      <c r="J14" s="89"/>
      <c r="K14" s="89"/>
      <c r="L14" s="101"/>
      <c r="M14" s="126"/>
      <c r="N14" s="89"/>
      <c r="O14" s="89"/>
      <c r="P14" s="89"/>
      <c r="Q14" s="101"/>
    </row>
    <row r="15" spans="1:17" ht="12.75">
      <c r="A15" s="51"/>
      <c r="B15" s="79"/>
      <c r="C15" s="198"/>
      <c r="D15" s="131"/>
      <c r="E15" s="89"/>
      <c r="F15" s="89"/>
      <c r="G15" s="101"/>
      <c r="H15" s="128"/>
      <c r="I15" s="89"/>
      <c r="J15" s="89"/>
      <c r="K15" s="89"/>
      <c r="L15" s="101"/>
      <c r="M15" s="126"/>
      <c r="N15" s="89"/>
      <c r="O15" s="89"/>
      <c r="P15" s="89"/>
      <c r="Q15" s="101"/>
    </row>
    <row r="16" spans="1:17" ht="12.75">
      <c r="A16" s="51"/>
      <c r="B16" s="79"/>
      <c r="C16" s="198"/>
      <c r="D16" s="131"/>
      <c r="E16" s="89"/>
      <c r="F16" s="89"/>
      <c r="G16" s="101"/>
      <c r="H16" s="128"/>
      <c r="I16" s="89"/>
      <c r="J16" s="89"/>
      <c r="K16" s="89"/>
      <c r="L16" s="101"/>
      <c r="M16" s="126"/>
      <c r="N16" s="89"/>
      <c r="O16" s="89"/>
      <c r="P16" s="89"/>
      <c r="Q16" s="101"/>
    </row>
    <row r="17" spans="1:17" ht="12.75">
      <c r="A17" s="51"/>
      <c r="B17" s="79"/>
      <c r="C17" s="198"/>
      <c r="D17" s="131"/>
      <c r="E17" s="89"/>
      <c r="F17" s="89"/>
      <c r="G17" s="101"/>
      <c r="H17" s="128"/>
      <c r="I17" s="89"/>
      <c r="J17" s="89"/>
      <c r="K17" s="89"/>
      <c r="L17" s="101"/>
      <c r="M17" s="126"/>
      <c r="N17" s="89"/>
      <c r="O17" s="89"/>
      <c r="P17" s="89"/>
      <c r="Q17" s="101"/>
    </row>
    <row r="18" spans="1:17" ht="12.75">
      <c r="A18" s="51"/>
      <c r="B18" s="79"/>
      <c r="C18" s="198"/>
      <c r="D18" s="131"/>
      <c r="E18" s="89"/>
      <c r="F18" s="89"/>
      <c r="G18" s="101"/>
      <c r="H18" s="128"/>
      <c r="I18" s="89"/>
      <c r="J18" s="89"/>
      <c r="K18" s="89"/>
      <c r="L18" s="101"/>
      <c r="M18" s="126"/>
      <c r="N18" s="89"/>
      <c r="O18" s="89"/>
      <c r="P18" s="89"/>
      <c r="Q18" s="101"/>
    </row>
    <row r="19" spans="1:17" ht="12.75">
      <c r="A19" s="51"/>
      <c r="B19" s="79"/>
      <c r="C19" s="198"/>
      <c r="D19" s="131"/>
      <c r="E19" s="89"/>
      <c r="F19" s="89"/>
      <c r="G19" s="101"/>
      <c r="H19" s="128"/>
      <c r="I19" s="89"/>
      <c r="J19" s="89"/>
      <c r="K19" s="89"/>
      <c r="L19" s="101"/>
      <c r="M19" s="126"/>
      <c r="N19" s="89"/>
      <c r="O19" s="89"/>
      <c r="P19" s="89"/>
      <c r="Q19" s="101"/>
    </row>
    <row r="20" spans="1:17" ht="12.75">
      <c r="A20" s="51"/>
      <c r="B20" s="79"/>
      <c r="C20" s="198"/>
      <c r="D20" s="131"/>
      <c r="E20" s="89"/>
      <c r="F20" s="89"/>
      <c r="G20" s="101"/>
      <c r="H20" s="128"/>
      <c r="I20" s="89"/>
      <c r="J20" s="89"/>
      <c r="K20" s="89"/>
      <c r="L20" s="101"/>
      <c r="M20" s="126"/>
      <c r="N20" s="89"/>
      <c r="O20" s="89"/>
      <c r="P20" s="89"/>
      <c r="Q20" s="101"/>
    </row>
    <row r="21" spans="1:17" ht="12.75">
      <c r="A21" s="51"/>
      <c r="B21" s="79"/>
      <c r="C21" s="198"/>
      <c r="D21" s="131"/>
      <c r="E21" s="89"/>
      <c r="F21" s="89"/>
      <c r="G21" s="136"/>
      <c r="H21" s="128"/>
      <c r="I21" s="89"/>
      <c r="J21" s="89"/>
      <c r="K21" s="89"/>
      <c r="L21" s="101"/>
      <c r="M21" s="126"/>
      <c r="N21" s="89"/>
      <c r="O21" s="89"/>
      <c r="P21" s="89"/>
      <c r="Q21" s="101"/>
    </row>
    <row r="22" spans="1:17" ht="12.75">
      <c r="A22" s="51"/>
      <c r="B22" s="79"/>
      <c r="C22" s="198"/>
      <c r="D22" s="131"/>
      <c r="E22" s="89"/>
      <c r="F22" s="89"/>
      <c r="G22" s="136"/>
      <c r="H22" s="128"/>
      <c r="I22" s="89"/>
      <c r="J22" s="89"/>
      <c r="K22" s="89"/>
      <c r="L22" s="101"/>
      <c r="M22" s="126"/>
      <c r="N22" s="89"/>
      <c r="O22" s="89"/>
      <c r="P22" s="89"/>
      <c r="Q22" s="101"/>
    </row>
    <row r="23" spans="1:17" ht="13.5" thickBot="1">
      <c r="A23" s="132"/>
      <c r="B23" s="15"/>
      <c r="C23" s="203"/>
      <c r="D23" s="73"/>
      <c r="E23" s="115"/>
      <c r="F23" s="115"/>
      <c r="G23" s="116"/>
      <c r="H23" s="130"/>
      <c r="I23" s="15"/>
      <c r="J23" s="115"/>
      <c r="K23" s="15"/>
      <c r="L23" s="116"/>
      <c r="M23" s="130"/>
      <c r="N23" s="15"/>
      <c r="O23" s="115"/>
      <c r="P23" s="15"/>
      <c r="Q23" s="116"/>
    </row>
    <row r="24" spans="1:17" ht="3.75" customHeight="1">
      <c r="A24" s="50"/>
      <c r="B24" s="17"/>
      <c r="C24" s="17"/>
      <c r="D24" s="17"/>
      <c r="E24" s="14"/>
      <c r="F24" s="14"/>
      <c r="G24" s="14"/>
      <c r="H24" s="13"/>
      <c r="I24" s="14"/>
      <c r="J24" s="14"/>
      <c r="K24" s="14"/>
      <c r="L24" s="14"/>
      <c r="M24" s="50"/>
      <c r="N24" s="14"/>
      <c r="O24" s="14"/>
      <c r="P24" s="14"/>
      <c r="Q24" s="68"/>
    </row>
    <row r="25" spans="1:17" ht="12.75">
      <c r="A25" s="45"/>
      <c r="B25" s="46"/>
      <c r="C25" s="46"/>
      <c r="D25" s="46"/>
      <c r="E25" s="7" t="s">
        <v>8</v>
      </c>
      <c r="F25" s="7" t="s">
        <v>8</v>
      </c>
      <c r="G25" s="19"/>
      <c r="H25" s="18"/>
      <c r="I25" s="7" t="s">
        <v>8</v>
      </c>
      <c r="J25" s="7" t="s">
        <v>8</v>
      </c>
      <c r="K25" s="7" t="s">
        <v>8</v>
      </c>
      <c r="L25" s="19"/>
      <c r="M25" s="45"/>
      <c r="N25" s="7" t="s">
        <v>8</v>
      </c>
      <c r="O25" s="7" t="s">
        <v>8</v>
      </c>
      <c r="P25" s="7" t="s">
        <v>8</v>
      </c>
      <c r="Q25" s="70"/>
    </row>
    <row r="26" spans="1:17" ht="12.75">
      <c r="A26" s="45"/>
      <c r="B26" s="46"/>
      <c r="C26" s="46"/>
      <c r="D26" s="46"/>
      <c r="E26" s="12" t="s">
        <v>15</v>
      </c>
      <c r="F26" s="12" t="s">
        <v>14</v>
      </c>
      <c r="G26" s="19"/>
      <c r="H26" s="18"/>
      <c r="I26" s="12" t="s">
        <v>15</v>
      </c>
      <c r="J26" s="12" t="s">
        <v>15</v>
      </c>
      <c r="K26" s="12" t="s">
        <v>14</v>
      </c>
      <c r="L26" s="19"/>
      <c r="M26" s="45"/>
      <c r="N26" s="12" t="s">
        <v>15</v>
      </c>
      <c r="O26" s="12" t="s">
        <v>15</v>
      </c>
      <c r="P26" s="12" t="s">
        <v>14</v>
      </c>
      <c r="Q26" s="70"/>
    </row>
    <row r="27" spans="1:17" ht="15.75">
      <c r="A27" s="52"/>
      <c r="B27" s="8"/>
      <c r="C27" s="20"/>
      <c r="D27" s="20"/>
      <c r="E27" s="117">
        <f>SUM(E10:E23)</f>
        <v>184</v>
      </c>
      <c r="F27" s="117">
        <f>SUM(F10:F23)</f>
        <v>198503.63</v>
      </c>
      <c r="G27" s="118"/>
      <c r="H27" s="119"/>
      <c r="I27" s="117">
        <f>SUM(I10:I14)</f>
        <v>0</v>
      </c>
      <c r="J27" s="117">
        <f>SUM(J10:J23)</f>
        <v>0</v>
      </c>
      <c r="K27" s="117">
        <f>SUM(K10:K14)</f>
        <v>0</v>
      </c>
      <c r="L27" s="105"/>
      <c r="M27" s="129"/>
      <c r="N27" s="117">
        <f>SUM(N10:N14)</f>
        <v>0</v>
      </c>
      <c r="O27" s="117">
        <f>SUM(O10:O23)</f>
        <v>0</v>
      </c>
      <c r="P27" s="117">
        <f>SUM(P10:P14)</f>
        <v>0</v>
      </c>
      <c r="Q27" s="69"/>
    </row>
    <row r="28" spans="1:17" ht="6" customHeight="1" thickBot="1">
      <c r="A28" s="53"/>
      <c r="B28" s="38"/>
      <c r="C28" s="38"/>
      <c r="D28" s="38"/>
      <c r="E28" s="41"/>
      <c r="F28" s="41"/>
      <c r="G28" s="42"/>
      <c r="H28" s="37"/>
      <c r="I28" s="38"/>
      <c r="J28" s="38"/>
      <c r="K28" s="38"/>
      <c r="L28" s="38"/>
      <c r="M28" s="53"/>
      <c r="N28" s="38"/>
      <c r="O28" s="38"/>
      <c r="P28" s="38"/>
      <c r="Q28" s="71"/>
    </row>
    <row r="29" spans="1:17" ht="16.5" thickBot="1">
      <c r="A29" s="54" t="s">
        <v>20</v>
      </c>
      <c r="B29" s="180"/>
      <c r="C29" s="181" t="s">
        <v>21</v>
      </c>
      <c r="D29" s="181"/>
      <c r="E29" s="35" t="s">
        <v>22</v>
      </c>
      <c r="F29" s="36"/>
      <c r="G29" s="36"/>
      <c r="H29" s="25"/>
      <c r="I29" s="55"/>
      <c r="J29" s="55"/>
      <c r="K29" s="46"/>
      <c r="L29" s="46"/>
      <c r="M29" s="45"/>
      <c r="N29" s="46"/>
      <c r="O29" s="46"/>
      <c r="P29" s="46"/>
      <c r="Q29" s="59"/>
    </row>
    <row r="30" spans="1:17" ht="15.75">
      <c r="A30" s="56" t="s">
        <v>65</v>
      </c>
      <c r="B30" s="26"/>
      <c r="C30" s="182">
        <f>COUNT(E10:E23)</f>
        <v>1</v>
      </c>
      <c r="D30" s="182"/>
      <c r="E30" s="10"/>
      <c r="F30" s="429">
        <f>F27/E27</f>
        <v>1078.8240760869564</v>
      </c>
      <c r="G30" s="26"/>
      <c r="H30" s="29"/>
      <c r="I30" s="55"/>
      <c r="J30" s="55"/>
      <c r="K30" s="46"/>
      <c r="L30" s="46"/>
      <c r="M30" s="45"/>
      <c r="N30" s="46"/>
      <c r="O30" s="46"/>
      <c r="P30" s="46"/>
      <c r="Q30" s="59"/>
    </row>
    <row r="31" spans="1:17" ht="15.75">
      <c r="A31" s="56" t="s">
        <v>24</v>
      </c>
      <c r="B31" s="26"/>
      <c r="C31" s="182">
        <f>COUNT(J10:J23)</f>
        <v>0</v>
      </c>
      <c r="D31" s="182"/>
      <c r="E31" s="10"/>
      <c r="F31" s="429" t="e">
        <f>K27/J27</f>
        <v>#DIV/0!</v>
      </c>
      <c r="G31" s="30"/>
      <c r="H31" s="29"/>
      <c r="I31" s="55"/>
      <c r="J31" s="55"/>
      <c r="K31" s="46"/>
      <c r="L31" s="46"/>
      <c r="M31" s="45"/>
      <c r="N31" s="46"/>
      <c r="O31" s="46"/>
      <c r="P31" s="46"/>
      <c r="Q31" s="59"/>
    </row>
    <row r="32" spans="1:17" ht="16.5" thickBot="1">
      <c r="A32" s="57" t="s">
        <v>25</v>
      </c>
      <c r="B32" s="31"/>
      <c r="C32" s="246">
        <f>COUNT(O10:O23)</f>
        <v>0</v>
      </c>
      <c r="D32" s="221"/>
      <c r="E32" s="34"/>
      <c r="F32" s="430" t="e">
        <f>P27/O27</f>
        <v>#DIV/0!</v>
      </c>
      <c r="G32" s="31"/>
      <c r="H32" s="29"/>
      <c r="I32" s="58"/>
      <c r="J32" s="58"/>
      <c r="K32" s="46"/>
      <c r="L32" s="46"/>
      <c r="M32" s="45"/>
      <c r="N32" s="46"/>
      <c r="O32" s="46"/>
      <c r="P32" s="46"/>
      <c r="Q32" s="59"/>
    </row>
    <row r="33" spans="1:17" ht="17.25" thickBot="1" thickTop="1">
      <c r="A33" s="72" t="s">
        <v>26</v>
      </c>
      <c r="B33" s="73"/>
      <c r="C33" s="222">
        <v>1</v>
      </c>
      <c r="D33" s="15"/>
      <c r="E33" s="15"/>
      <c r="F33" s="427">
        <f>(+F27+K27+P27)/(+E27+J27+O27)</f>
        <v>1078.8240760869564</v>
      </c>
      <c r="G33" s="73"/>
      <c r="H33" s="16"/>
      <c r="I33" s="73"/>
      <c r="J33" s="73"/>
      <c r="K33" s="73"/>
      <c r="L33" s="73"/>
      <c r="M33" s="130"/>
      <c r="N33" s="73"/>
      <c r="O33" s="73"/>
      <c r="P33" s="73"/>
      <c r="Q33" s="75"/>
    </row>
  </sheetData>
  <sheetProtection/>
  <printOptions/>
  <pageMargins left="0.75" right="0.75" top="1" bottom="1" header="0.5" footer="0.5"/>
  <pageSetup horizontalDpi="600" verticalDpi="600" orientation="landscape" scale="7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9.140625" style="0" customWidth="1"/>
    <col min="5" max="5" width="10.7109375" style="0" customWidth="1"/>
    <col min="6" max="6" width="12.7109375" style="0" customWidth="1"/>
    <col min="9" max="9" width="9.140625" style="0" customWidth="1"/>
    <col min="10" max="10" width="10.7109375" style="0" customWidth="1"/>
    <col min="11" max="11" width="12.7109375" style="0" customWidth="1"/>
    <col min="14" max="15" width="10.7109375" style="0" customWidth="1"/>
    <col min="16" max="16" width="12.7109375" style="0" customWidth="1"/>
  </cols>
  <sheetData>
    <row r="1" ht="30.75">
      <c r="B1" s="1" t="s">
        <v>44</v>
      </c>
    </row>
    <row r="2" spans="2:5" ht="18">
      <c r="B2" s="3"/>
      <c r="E2" s="76"/>
    </row>
    <row r="3" spans="1:5" ht="19.5">
      <c r="A3" s="4" t="s">
        <v>51</v>
      </c>
      <c r="B3" s="3"/>
      <c r="C3" s="3"/>
      <c r="D3" s="3"/>
      <c r="E3" s="76"/>
    </row>
    <row r="4" spans="1:4" ht="16.5" thickBot="1">
      <c r="A4" s="3"/>
      <c r="B4" s="3"/>
      <c r="C4" s="3"/>
      <c r="D4" s="3"/>
    </row>
    <row r="5" spans="1:17" ht="15.75">
      <c r="A5" s="44"/>
      <c r="B5" s="44"/>
      <c r="C5" s="123"/>
      <c r="D5" s="64"/>
      <c r="E5" s="63" t="s">
        <v>52</v>
      </c>
      <c r="F5" s="64"/>
      <c r="G5" s="64"/>
      <c r="H5" s="123"/>
      <c r="I5" s="63" t="s">
        <v>53</v>
      </c>
      <c r="J5" s="63"/>
      <c r="K5" s="64"/>
      <c r="L5" s="65"/>
      <c r="M5" s="64"/>
      <c r="N5" s="63" t="s">
        <v>3</v>
      </c>
      <c r="O5" s="63"/>
      <c r="P5" s="64"/>
      <c r="Q5" s="65"/>
    </row>
    <row r="6" spans="1:17" ht="15.75">
      <c r="A6" s="47" t="s">
        <v>4</v>
      </c>
      <c r="B6" s="47" t="s">
        <v>5</v>
      </c>
      <c r="C6" s="183" t="s">
        <v>54</v>
      </c>
      <c r="D6" s="184"/>
      <c r="E6" s="6" t="s">
        <v>55</v>
      </c>
      <c r="F6" s="7" t="s">
        <v>8</v>
      </c>
      <c r="G6" s="7" t="s">
        <v>8</v>
      </c>
      <c r="H6" s="183" t="s">
        <v>54</v>
      </c>
      <c r="I6" s="184"/>
      <c r="J6" s="6" t="s">
        <v>55</v>
      </c>
      <c r="K6" s="7" t="s">
        <v>8</v>
      </c>
      <c r="L6" s="66" t="s">
        <v>8</v>
      </c>
      <c r="M6" s="185" t="s">
        <v>54</v>
      </c>
      <c r="N6" s="184"/>
      <c r="O6" s="6" t="s">
        <v>55</v>
      </c>
      <c r="P6" s="7" t="s">
        <v>8</v>
      </c>
      <c r="Q6" s="66" t="s">
        <v>8</v>
      </c>
    </row>
    <row r="7" spans="1:17" ht="15.75">
      <c r="A7" s="47" t="s">
        <v>10</v>
      </c>
      <c r="B7" s="47" t="s">
        <v>11</v>
      </c>
      <c r="C7" s="186" t="s">
        <v>56</v>
      </c>
      <c r="D7" s="187"/>
      <c r="E7" s="6" t="s">
        <v>57</v>
      </c>
      <c r="F7" s="7" t="s">
        <v>14</v>
      </c>
      <c r="G7" s="7" t="s">
        <v>15</v>
      </c>
      <c r="H7" s="186" t="s">
        <v>56</v>
      </c>
      <c r="I7" s="187"/>
      <c r="J7" s="6" t="s">
        <v>57</v>
      </c>
      <c r="K7" s="7" t="s">
        <v>14</v>
      </c>
      <c r="L7" s="66" t="s">
        <v>14</v>
      </c>
      <c r="M7" s="188" t="s">
        <v>56</v>
      </c>
      <c r="N7" s="187"/>
      <c r="O7" s="6" t="s">
        <v>57</v>
      </c>
      <c r="P7" s="7" t="s">
        <v>14</v>
      </c>
      <c r="Q7" s="66" t="s">
        <v>15</v>
      </c>
    </row>
    <row r="8" spans="1:17" ht="12.75">
      <c r="A8" s="49"/>
      <c r="B8" s="49"/>
      <c r="C8" s="189" t="s">
        <v>16</v>
      </c>
      <c r="D8" s="190" t="s">
        <v>58</v>
      </c>
      <c r="E8" s="11" t="s">
        <v>59</v>
      </c>
      <c r="F8" s="12" t="s">
        <v>19</v>
      </c>
      <c r="G8" s="12" t="s">
        <v>60</v>
      </c>
      <c r="H8" s="189" t="s">
        <v>16</v>
      </c>
      <c r="I8" s="190" t="s">
        <v>58</v>
      </c>
      <c r="J8" s="11" t="s">
        <v>61</v>
      </c>
      <c r="K8" s="12" t="s">
        <v>19</v>
      </c>
      <c r="L8" s="67" t="s">
        <v>62</v>
      </c>
      <c r="M8" s="191" t="s">
        <v>16</v>
      </c>
      <c r="N8" s="190" t="s">
        <v>58</v>
      </c>
      <c r="O8" s="11" t="s">
        <v>61</v>
      </c>
      <c r="P8" s="12" t="s">
        <v>19</v>
      </c>
      <c r="Q8" s="67" t="s">
        <v>60</v>
      </c>
    </row>
    <row r="9" spans="1:17" ht="3.75" customHeight="1">
      <c r="A9" s="50"/>
      <c r="B9" s="50"/>
      <c r="C9" s="192"/>
      <c r="D9" s="17"/>
      <c r="E9" s="14"/>
      <c r="F9" s="14"/>
      <c r="G9" s="14"/>
      <c r="H9" s="50"/>
      <c r="I9" s="14"/>
      <c r="J9" s="14"/>
      <c r="K9" s="14"/>
      <c r="L9" s="68"/>
      <c r="M9" s="17"/>
      <c r="N9" s="14"/>
      <c r="O9" s="14"/>
      <c r="P9" s="14"/>
      <c r="Q9" s="68"/>
    </row>
    <row r="10" spans="1:17" ht="13.5" thickBot="1">
      <c r="A10" s="229">
        <v>41282</v>
      </c>
      <c r="B10" s="249" t="s">
        <v>67</v>
      </c>
      <c r="C10" s="231" t="s">
        <v>63</v>
      </c>
      <c r="D10" s="232" t="s">
        <v>68</v>
      </c>
      <c r="E10" s="233">
        <v>1</v>
      </c>
      <c r="F10" s="234">
        <v>13747.94</v>
      </c>
      <c r="G10" s="250">
        <v>13787.94</v>
      </c>
      <c r="H10" s="236"/>
      <c r="I10" s="251"/>
      <c r="J10" s="233"/>
      <c r="K10" s="238"/>
      <c r="L10" s="243"/>
      <c r="M10" s="252"/>
      <c r="N10" s="241"/>
      <c r="O10" s="233"/>
      <c r="P10" s="242"/>
      <c r="Q10" s="243"/>
    </row>
    <row r="11" spans="1:20" ht="12.75">
      <c r="A11" s="92">
        <v>41436</v>
      </c>
      <c r="B11" s="247" t="s">
        <v>89</v>
      </c>
      <c r="C11" s="194"/>
      <c r="D11" s="195"/>
      <c r="E11" s="95"/>
      <c r="F11" s="85"/>
      <c r="G11" s="108"/>
      <c r="H11" s="331" t="s">
        <v>49</v>
      </c>
      <c r="I11" s="332" t="s">
        <v>50</v>
      </c>
      <c r="J11" s="95">
        <v>2</v>
      </c>
      <c r="K11" s="85">
        <v>33547.11</v>
      </c>
      <c r="L11" s="127">
        <v>16773.55</v>
      </c>
      <c r="M11" s="201"/>
      <c r="N11" s="248"/>
      <c r="O11" s="95"/>
      <c r="P11" s="79"/>
      <c r="Q11" s="84"/>
      <c r="R11" s="46"/>
      <c r="S11" s="46"/>
      <c r="T11" s="46"/>
    </row>
    <row r="12" spans="1:20" ht="13.5" thickBot="1">
      <c r="A12" s="284">
        <v>41436</v>
      </c>
      <c r="B12" s="335" t="s">
        <v>90</v>
      </c>
      <c r="C12" s="336"/>
      <c r="D12" s="337"/>
      <c r="E12" s="288"/>
      <c r="F12" s="323"/>
      <c r="G12" s="290"/>
      <c r="H12" s="338" t="s">
        <v>63</v>
      </c>
      <c r="I12" s="339" t="s">
        <v>50</v>
      </c>
      <c r="J12" s="288">
        <v>1</v>
      </c>
      <c r="K12" s="288">
        <v>21002.06</v>
      </c>
      <c r="L12" s="340">
        <v>21002.06</v>
      </c>
      <c r="M12" s="337"/>
      <c r="N12" s="288"/>
      <c r="O12" s="288"/>
      <c r="P12" s="323"/>
      <c r="Q12" s="340"/>
      <c r="R12" s="154"/>
      <c r="S12" s="155"/>
      <c r="T12" s="156"/>
    </row>
    <row r="13" spans="1:20" ht="12.75">
      <c r="A13" s="92"/>
      <c r="B13" s="193"/>
      <c r="C13" s="137"/>
      <c r="D13" s="244"/>
      <c r="E13" s="89"/>
      <c r="F13" s="85"/>
      <c r="G13" s="100"/>
      <c r="H13" s="173"/>
      <c r="I13" s="157"/>
      <c r="J13" s="89"/>
      <c r="K13" s="89"/>
      <c r="L13" s="101"/>
      <c r="M13" s="333"/>
      <c r="N13" s="144"/>
      <c r="O13" s="89"/>
      <c r="P13" s="334"/>
      <c r="Q13" s="145"/>
      <c r="R13" s="46"/>
      <c r="S13" s="46"/>
      <c r="T13" s="46"/>
    </row>
    <row r="14" spans="1:17" ht="12.75">
      <c r="A14" s="159"/>
      <c r="B14" s="223"/>
      <c r="C14" s="224"/>
      <c r="D14" s="225"/>
      <c r="E14" s="162"/>
      <c r="F14" s="162"/>
      <c r="G14" s="163"/>
      <c r="H14" s="226"/>
      <c r="I14" s="174"/>
      <c r="J14" s="162"/>
      <c r="K14" s="162"/>
      <c r="L14" s="170"/>
      <c r="M14" s="175"/>
      <c r="N14" s="162"/>
      <c r="O14" s="162"/>
      <c r="P14" s="162"/>
      <c r="Q14" s="170"/>
    </row>
    <row r="15" spans="1:17" ht="12.75">
      <c r="A15" s="51"/>
      <c r="B15" s="197"/>
      <c r="C15" s="198"/>
      <c r="D15" s="131"/>
      <c r="E15" s="89"/>
      <c r="F15" s="89"/>
      <c r="G15" s="100"/>
      <c r="H15" s="199"/>
      <c r="I15" s="200"/>
      <c r="J15" s="89"/>
      <c r="K15" s="89"/>
      <c r="L15" s="101"/>
      <c r="M15" s="201"/>
      <c r="N15" s="89"/>
      <c r="O15" s="89"/>
      <c r="P15" s="89"/>
      <c r="Q15" s="101"/>
    </row>
    <row r="16" spans="1:17" ht="12.75">
      <c r="A16" s="51"/>
      <c r="B16" s="126"/>
      <c r="C16" s="198"/>
      <c r="D16" s="131"/>
      <c r="E16" s="89"/>
      <c r="F16" s="89"/>
      <c r="G16" s="100"/>
      <c r="H16" s="202"/>
      <c r="I16" s="157"/>
      <c r="J16" s="89"/>
      <c r="K16" s="89"/>
      <c r="L16" s="101"/>
      <c r="M16" s="201"/>
      <c r="N16" s="89"/>
      <c r="O16" s="89"/>
      <c r="P16" s="89"/>
      <c r="Q16" s="101"/>
    </row>
    <row r="17" spans="1:17" ht="12.75">
      <c r="A17" s="51"/>
      <c r="B17" s="126"/>
      <c r="C17" s="198"/>
      <c r="D17" s="131"/>
      <c r="E17" s="89"/>
      <c r="F17" s="89"/>
      <c r="G17" s="100"/>
      <c r="H17" s="202"/>
      <c r="I17" s="157"/>
      <c r="J17" s="89"/>
      <c r="K17" s="89"/>
      <c r="L17" s="101"/>
      <c r="M17" s="201"/>
      <c r="N17" s="89"/>
      <c r="O17" s="89"/>
      <c r="P17" s="89"/>
      <c r="Q17" s="101"/>
    </row>
    <row r="18" spans="1:17" ht="12.75">
      <c r="A18" s="159"/>
      <c r="B18" s="150"/>
      <c r="C18" s="227"/>
      <c r="D18" s="228"/>
      <c r="E18" s="162"/>
      <c r="F18" s="162"/>
      <c r="G18" s="163"/>
      <c r="H18" s="172"/>
      <c r="I18" s="168"/>
      <c r="J18" s="162"/>
      <c r="K18" s="162"/>
      <c r="L18" s="170"/>
      <c r="M18" s="175"/>
      <c r="N18" s="162"/>
      <c r="O18" s="162"/>
      <c r="P18" s="162"/>
      <c r="Q18" s="170"/>
    </row>
    <row r="19" spans="1:17" ht="12.75">
      <c r="A19" s="51"/>
      <c r="B19" s="126"/>
      <c r="C19" s="198"/>
      <c r="D19" s="131"/>
      <c r="E19" s="89"/>
      <c r="F19" s="89"/>
      <c r="G19" s="100"/>
      <c r="H19" s="202"/>
      <c r="I19" s="157"/>
      <c r="J19" s="89"/>
      <c r="K19" s="89"/>
      <c r="L19" s="101"/>
      <c r="M19" s="201"/>
      <c r="N19" s="89"/>
      <c r="O19" s="89"/>
      <c r="P19" s="89"/>
      <c r="Q19" s="101"/>
    </row>
    <row r="20" spans="1:17" ht="12.75">
      <c r="A20" s="51"/>
      <c r="B20" s="126"/>
      <c r="C20" s="198"/>
      <c r="D20" s="131"/>
      <c r="E20" s="89"/>
      <c r="F20" s="89"/>
      <c r="G20" s="100"/>
      <c r="H20" s="202"/>
      <c r="I20" s="157"/>
      <c r="J20" s="89"/>
      <c r="K20" s="89"/>
      <c r="L20" s="101"/>
      <c r="M20" s="201"/>
      <c r="N20" s="89"/>
      <c r="O20" s="89"/>
      <c r="P20" s="89"/>
      <c r="Q20" s="101"/>
    </row>
    <row r="21" spans="1:17" ht="12.75">
      <c r="A21" s="51"/>
      <c r="B21" s="126"/>
      <c r="C21" s="198"/>
      <c r="D21" s="131"/>
      <c r="E21" s="89"/>
      <c r="F21" s="89"/>
      <c r="G21" s="83"/>
      <c r="H21" s="202"/>
      <c r="I21" s="157"/>
      <c r="J21" s="89"/>
      <c r="K21" s="89"/>
      <c r="L21" s="101"/>
      <c r="M21" s="201"/>
      <c r="N21" s="89"/>
      <c r="O21" s="89"/>
      <c r="P21" s="89"/>
      <c r="Q21" s="101"/>
    </row>
    <row r="22" spans="1:17" ht="12.75">
      <c r="A22" s="51"/>
      <c r="B22" s="126"/>
      <c r="C22" s="198"/>
      <c r="D22" s="131"/>
      <c r="E22" s="89"/>
      <c r="F22" s="89"/>
      <c r="G22" s="83"/>
      <c r="H22" s="202"/>
      <c r="I22" s="157"/>
      <c r="J22" s="89"/>
      <c r="K22" s="89"/>
      <c r="L22" s="101"/>
      <c r="M22" s="201"/>
      <c r="N22" s="89"/>
      <c r="O22" s="89"/>
      <c r="P22" s="89"/>
      <c r="Q22" s="101"/>
    </row>
    <row r="23" spans="1:17" ht="13.5" thickBot="1">
      <c r="A23" s="132"/>
      <c r="B23" s="130"/>
      <c r="C23" s="203"/>
      <c r="D23" s="73"/>
      <c r="E23" s="115"/>
      <c r="F23" s="115"/>
      <c r="G23" s="15"/>
      <c r="H23" s="130"/>
      <c r="I23" s="15"/>
      <c r="J23" s="115"/>
      <c r="K23" s="15"/>
      <c r="L23" s="116"/>
      <c r="M23" s="73"/>
      <c r="N23" s="15"/>
      <c r="O23" s="115"/>
      <c r="P23" s="15"/>
      <c r="Q23" s="116"/>
    </row>
    <row r="24" spans="1:17" ht="3.75" customHeight="1">
      <c r="A24" s="50"/>
      <c r="B24" s="50"/>
      <c r="C24" s="17"/>
      <c r="D24" s="17"/>
      <c r="E24" s="14"/>
      <c r="F24" s="14"/>
      <c r="G24" s="14"/>
      <c r="H24" s="204"/>
      <c r="I24" s="14"/>
      <c r="J24" s="14"/>
      <c r="K24" s="14"/>
      <c r="L24" s="68"/>
      <c r="M24" s="205"/>
      <c r="N24" s="206"/>
      <c r="O24" s="14"/>
      <c r="P24" s="14"/>
      <c r="Q24" s="68"/>
    </row>
    <row r="25" spans="1:17" ht="12.75">
      <c r="A25" s="45"/>
      <c r="B25" s="45"/>
      <c r="C25" s="46"/>
      <c r="D25" s="46"/>
      <c r="E25" s="7" t="s">
        <v>8</v>
      </c>
      <c r="F25" s="7" t="s">
        <v>8</v>
      </c>
      <c r="G25" s="19"/>
      <c r="H25" s="207"/>
      <c r="I25" s="184"/>
      <c r="J25" s="7" t="s">
        <v>8</v>
      </c>
      <c r="K25" s="7" t="s">
        <v>8</v>
      </c>
      <c r="L25" s="70"/>
      <c r="M25" s="208"/>
      <c r="N25" s="209"/>
      <c r="O25" s="184" t="s">
        <v>8</v>
      </c>
      <c r="P25" s="7" t="s">
        <v>8</v>
      </c>
      <c r="Q25" s="70"/>
    </row>
    <row r="26" spans="1:17" ht="12.75">
      <c r="A26" s="45"/>
      <c r="B26" s="45"/>
      <c r="C26" s="46"/>
      <c r="D26" s="46"/>
      <c r="E26" s="12" t="s">
        <v>64</v>
      </c>
      <c r="F26" s="12" t="s">
        <v>14</v>
      </c>
      <c r="G26" s="19"/>
      <c r="H26" s="45"/>
      <c r="I26" s="210"/>
      <c r="J26" s="211" t="s">
        <v>64</v>
      </c>
      <c r="K26" s="12" t="s">
        <v>14</v>
      </c>
      <c r="L26" s="70"/>
      <c r="M26" s="46"/>
      <c r="N26" s="210"/>
      <c r="O26" s="211" t="s">
        <v>64</v>
      </c>
      <c r="P26" s="12" t="s">
        <v>14</v>
      </c>
      <c r="Q26" s="70"/>
    </row>
    <row r="27" spans="1:17" ht="16.5" thickBot="1">
      <c r="A27" s="52"/>
      <c r="B27" s="130"/>
      <c r="C27" s="212"/>
      <c r="D27" s="212"/>
      <c r="E27" s="213">
        <f>SUM(E10:E23)</f>
        <v>1</v>
      </c>
      <c r="F27" s="213">
        <f>SUM(F10:F23)</f>
        <v>13747.94</v>
      </c>
      <c r="G27" s="214"/>
      <c r="H27" s="215"/>
      <c r="I27" s="216"/>
      <c r="J27" s="117">
        <f>SUM(J10:J23)</f>
        <v>3</v>
      </c>
      <c r="K27" s="117">
        <f>SUM(K10:K23)</f>
        <v>54549.17</v>
      </c>
      <c r="L27" s="104"/>
      <c r="M27" s="217"/>
      <c r="N27" s="218"/>
      <c r="O27" s="216">
        <f>SUM(O10:O23)</f>
        <v>0</v>
      </c>
      <c r="P27" s="117">
        <f>SUM(P10:P23)</f>
        <v>0</v>
      </c>
      <c r="Q27" s="69"/>
    </row>
    <row r="28" spans="1:17" ht="6" customHeight="1" thickBot="1">
      <c r="A28" s="53"/>
      <c r="B28" s="38"/>
      <c r="C28" s="38"/>
      <c r="D28" s="38"/>
      <c r="E28" s="41"/>
      <c r="F28" s="41"/>
      <c r="G28" s="42"/>
      <c r="H28" s="53"/>
      <c r="I28" s="38"/>
      <c r="J28" s="38"/>
      <c r="K28" s="38"/>
      <c r="L28" s="71"/>
      <c r="M28" s="38"/>
      <c r="N28" s="38"/>
      <c r="O28" s="38"/>
      <c r="P28" s="38"/>
      <c r="Q28" s="71"/>
    </row>
    <row r="29" spans="1:17" ht="16.5" thickBot="1">
      <c r="A29" s="54" t="s">
        <v>20</v>
      </c>
      <c r="B29" s="180"/>
      <c r="C29" s="181" t="s">
        <v>21</v>
      </c>
      <c r="D29" s="181"/>
      <c r="E29" s="35" t="s">
        <v>119</v>
      </c>
      <c r="F29" s="36"/>
      <c r="G29" s="36"/>
      <c r="H29" s="219"/>
      <c r="I29" s="55"/>
      <c r="J29" s="55"/>
      <c r="K29" s="46"/>
      <c r="L29" s="59"/>
      <c r="M29" s="46"/>
      <c r="N29" s="46"/>
      <c r="O29" s="46"/>
      <c r="P29" s="46"/>
      <c r="Q29" s="59"/>
    </row>
    <row r="30" spans="1:17" ht="15.75">
      <c r="A30" s="56" t="s">
        <v>65</v>
      </c>
      <c r="B30" s="26"/>
      <c r="C30" s="182">
        <f>COUNT(E10:E23)</f>
        <v>1</v>
      </c>
      <c r="D30" s="182"/>
      <c r="E30" s="10"/>
      <c r="F30" s="429">
        <f>F27/E27</f>
        <v>13747.94</v>
      </c>
      <c r="G30" s="26"/>
      <c r="H30" s="220"/>
      <c r="I30" s="55"/>
      <c r="J30" s="55"/>
      <c r="K30" s="46"/>
      <c r="L30" s="59"/>
      <c r="M30" s="46"/>
      <c r="N30" s="46"/>
      <c r="O30" s="46"/>
      <c r="P30" s="46"/>
      <c r="Q30" s="59"/>
    </row>
    <row r="31" spans="1:17" ht="15.75">
      <c r="A31" s="56" t="s">
        <v>24</v>
      </c>
      <c r="B31" s="26"/>
      <c r="C31" s="182">
        <f>COUNT(J10:J23)</f>
        <v>2</v>
      </c>
      <c r="D31" s="182"/>
      <c r="E31" s="10"/>
      <c r="F31" s="429">
        <f>K27/J27</f>
        <v>18183.056666666667</v>
      </c>
      <c r="G31" s="30"/>
      <c r="H31" s="220"/>
      <c r="I31" s="55"/>
      <c r="J31" s="55"/>
      <c r="K31" s="46"/>
      <c r="L31" s="59"/>
      <c r="M31" s="46"/>
      <c r="N31" s="46"/>
      <c r="O31" s="46"/>
      <c r="P31" s="46"/>
      <c r="Q31" s="59"/>
    </row>
    <row r="32" spans="1:17" ht="16.5" thickBot="1">
      <c r="A32" s="57" t="s">
        <v>25</v>
      </c>
      <c r="B32" s="31"/>
      <c r="C32" s="221">
        <f>COUNT(O10:O23)</f>
        <v>0</v>
      </c>
      <c r="D32" s="221"/>
      <c r="E32" s="34"/>
      <c r="F32" s="430" t="e">
        <f>P27/O27</f>
        <v>#DIV/0!</v>
      </c>
      <c r="G32" s="31"/>
      <c r="H32" s="220"/>
      <c r="I32" s="58"/>
      <c r="J32" s="58"/>
      <c r="K32" s="46"/>
      <c r="L32" s="59"/>
      <c r="M32" s="46"/>
      <c r="N32" s="46"/>
      <c r="O32" s="46"/>
      <c r="P32" s="46"/>
      <c r="Q32" s="59"/>
    </row>
    <row r="33" spans="1:17" ht="17.25" thickBot="1" thickTop="1">
      <c r="A33" s="72" t="s">
        <v>26</v>
      </c>
      <c r="B33" s="73"/>
      <c r="C33" s="222">
        <f>SUM(C30:C32)</f>
        <v>3</v>
      </c>
      <c r="D33" s="15"/>
      <c r="E33" s="15"/>
      <c r="F33" s="427">
        <f>(+F27+K27+P27)/(+E27+J27+O27)</f>
        <v>17074.2775</v>
      </c>
      <c r="G33" s="73"/>
      <c r="H33" s="130"/>
      <c r="I33" s="73"/>
      <c r="J33" s="73"/>
      <c r="K33" s="73"/>
      <c r="L33" s="75"/>
      <c r="M33" s="73"/>
      <c r="N33" s="73"/>
      <c r="O33" s="73"/>
      <c r="P33" s="73"/>
      <c r="Q33" s="75"/>
    </row>
  </sheetData>
  <sheetProtection/>
  <printOptions/>
  <pageMargins left="0.75" right="0.75" top="1" bottom="1" header="0.5" footer="0.5"/>
  <pageSetup horizontalDpi="600" verticalDpi="600" orientation="landscape" scale="7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2013-12-30T18:53:38Z</cp:lastPrinted>
  <dcterms:created xsi:type="dcterms:W3CDTF">1999-02-24T14:00:36Z</dcterms:created>
  <dcterms:modified xsi:type="dcterms:W3CDTF">2014-01-02T16:39:58Z</dcterms:modified>
  <cp:category/>
  <cp:version/>
  <cp:contentType/>
  <cp:contentStatus/>
</cp:coreProperties>
</file>