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W:\Struct_Devel\Rating_Unit\Load Rating Summary Sheets\2020 Revisions\"/>
    </mc:Choice>
  </mc:AlternateContent>
  <xr:revisionPtr revIDLastSave="0" documentId="10_ncr:100000_{DBA40588-F9AF-4F21-B319-CCCDDEF5FC12}" xr6:coauthVersionLast="31" xr6:coauthVersionMax="31" xr10:uidLastSave="{00000000-0000-0000-0000-000000000000}"/>
  <bookViews>
    <workbookView xWindow="0" yWindow="0" windowWidth="19665" windowHeight="7050" xr2:uid="{00E91CE4-3F67-4CD7-B121-1D217555BC12}"/>
  </bookViews>
  <sheets>
    <sheet name="LoadRatingSummary" sheetId="1" r:id="rId1"/>
    <sheet name="Look-ups" sheetId="2" state="hidden" r:id="rId2"/>
  </sheets>
  <definedNames>
    <definedName name="_xlnm._FilterDatabase" localSheetId="0" hidden="1">LoadRatingSummary!$AS$12:$AS$63</definedName>
    <definedName name="Basis">'Look-ups'!$G$2:$G$6</definedName>
    <definedName name="Construction">'Look-ups'!$D$2:$D$77</definedName>
    <definedName name="Design">'Look-ups'!$H$2:$H$11</definedName>
    <definedName name="Elements">'Look-ups'!$E$2:$E$15</definedName>
    <definedName name="ForceEffects">'Look-ups'!$F$2:$F$9</definedName>
    <definedName name="Materials">'Look-ups'!$B$2:$B$15</definedName>
    <definedName name="_xlnm.Print_Area" localSheetId="0">LoadRatingSummary!$B$2:$AN$103</definedName>
    <definedName name="Types">'Look-ups'!$C$2:$C$40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1" l="1"/>
  <c r="N85" i="1"/>
  <c r="N84" i="1"/>
  <c r="N83" i="1"/>
  <c r="N82" i="1"/>
  <c r="N81" i="1"/>
  <c r="N80" i="1"/>
  <c r="N79" i="1"/>
  <c r="N78" i="1"/>
  <c r="N77" i="1"/>
  <c r="N76" i="1"/>
  <c r="G89" i="1" l="1"/>
  <c r="B63" i="1" l="1"/>
  <c r="AS62"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AS63" i="1"/>
  <c r="AS61" i="1"/>
  <c r="AS60" i="1"/>
  <c r="AS59" i="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5" i="1"/>
  <c r="AS14" i="1"/>
  <c r="AS13" i="1"/>
  <c r="AJ89" i="1" l="1"/>
  <c r="AD89" i="1"/>
  <c r="W89" i="1"/>
  <c r="B89" i="1" l="1"/>
  <c r="B88" i="1"/>
  <c r="Q88" i="1" l="1"/>
  <c r="Q89" i="1"/>
</calcChain>
</file>

<file path=xl/sharedStrings.xml><?xml version="1.0" encoding="utf-8"?>
<sst xmlns="http://schemas.openxmlformats.org/spreadsheetml/2006/main" count="274" uniqueCount="259">
  <si>
    <t>Bridge Data</t>
  </si>
  <si>
    <t>Bridge Number:</t>
  </si>
  <si>
    <t>Owner:</t>
  </si>
  <si>
    <t>Municipality:</t>
  </si>
  <si>
    <t>Feature On:</t>
  </si>
  <si>
    <t>Feature Under:</t>
  </si>
  <si>
    <t>Structure Type</t>
  </si>
  <si>
    <t>Span #</t>
  </si>
  <si>
    <t>CONCRETE</t>
  </si>
  <si>
    <t>CONT CONCRETE</t>
  </si>
  <si>
    <t>STEEL</t>
  </si>
  <si>
    <t>CONT STEEL</t>
  </si>
  <si>
    <t>PREST CONCRETE</t>
  </si>
  <si>
    <t>CONT PREST CONC</t>
  </si>
  <si>
    <t>TIMBER</t>
  </si>
  <si>
    <t>MASONRY</t>
  </si>
  <si>
    <t>ALUMINUM</t>
  </si>
  <si>
    <t>WROUGHT IRON</t>
  </si>
  <si>
    <t>CONCRETE-STEEL</t>
  </si>
  <si>
    <t>CONC-PREST CONC</t>
  </si>
  <si>
    <t>GALV STEEL</t>
  </si>
  <si>
    <t>PLASTIC</t>
  </si>
  <si>
    <t>Material</t>
  </si>
  <si>
    <t>Configuration</t>
  </si>
  <si>
    <t>INVERTED T GIRDER</t>
  </si>
  <si>
    <t>SECTIONAL PLATE PIPE CULVERT</t>
  </si>
  <si>
    <t>HAUNCHED SLAB</t>
  </si>
  <si>
    <t>FLAT VOIDED SLAB</t>
  </si>
  <si>
    <t>HNCH VOIDED SLAB</t>
  </si>
  <si>
    <t>FLAT SLAB</t>
  </si>
  <si>
    <t>OTHER SLAB</t>
  </si>
  <si>
    <t>DECK GIRDER</t>
  </si>
  <si>
    <t>THRU GIRD/FL SYS</t>
  </si>
  <si>
    <t>BOX GIRDER</t>
  </si>
  <si>
    <t>STAYED GIRDER</t>
  </si>
  <si>
    <t>DECK GIRD/FL SYS</t>
  </si>
  <si>
    <t>T GIRDER</t>
  </si>
  <si>
    <t>DECK GIRDER - PS WIDE</t>
  </si>
  <si>
    <t>CANTILEVER TRUSS</t>
  </si>
  <si>
    <t>DECK TRUSS</t>
  </si>
  <si>
    <t>OVERHEAD TRUSS</t>
  </si>
  <si>
    <t>LOW TRUSS</t>
  </si>
  <si>
    <t>ARCH TRUSS</t>
  </si>
  <si>
    <t>OTHER TRUSS</t>
  </si>
  <si>
    <t>RIGID FRAME</t>
  </si>
  <si>
    <t>OTHER FRAME</t>
  </si>
  <si>
    <t>TIED ARCH</t>
  </si>
  <si>
    <t>SPANDREL ARCH</t>
  </si>
  <si>
    <t>FILLED ARCH</t>
  </si>
  <si>
    <t>STRUTTED ARCH</t>
  </si>
  <si>
    <t>OTHER ARCH</t>
  </si>
  <si>
    <t>BASCULE</t>
  </si>
  <si>
    <t>VERTICAL LIFT</t>
  </si>
  <si>
    <t>OTHER MOVEABLE</t>
  </si>
  <si>
    <t>BOX CULVERT</t>
  </si>
  <si>
    <t>PIPE CULVERT</t>
  </si>
  <si>
    <t>PRECAST CULVERT</t>
  </si>
  <si>
    <t>OTHER CULVERT</t>
  </si>
  <si>
    <t>CABLE SUPPORT</t>
  </si>
  <si>
    <t>PRECAST ARCH</t>
  </si>
  <si>
    <t>COVERED BRIDGE</t>
  </si>
  <si>
    <t>SUSPENSION</t>
  </si>
  <si>
    <t>TUNNEL</t>
  </si>
  <si>
    <t>Construction History</t>
  </si>
  <si>
    <t>Year</t>
  </si>
  <si>
    <t>Work Performed</t>
  </si>
  <si>
    <t>OVERLAY - POLYMER</t>
  </si>
  <si>
    <t>OVERLAY - PMA</t>
  </si>
  <si>
    <t>ADD PIER CRASH WALL</t>
  </si>
  <si>
    <t>REPAIR BOX CULVERT</t>
  </si>
  <si>
    <t>MATERIALS TESTING</t>
  </si>
  <si>
    <t>PAINTING - SPOT</t>
  </si>
  <si>
    <t>MISCELLANEOUS PREVENTATIVE MAINTENANCE</t>
  </si>
  <si>
    <t>NEW STRUCTURE</t>
  </si>
  <si>
    <t>WIDEN STRUCTURE</t>
  </si>
  <si>
    <t>OVERLAY - CONCRETE</t>
  </si>
  <si>
    <t>REPAIR JOINTS</t>
  </si>
  <si>
    <t>FIX SUPERST DAMAGE</t>
  </si>
  <si>
    <t>NEW SUPERSTRUCTURE</t>
  </si>
  <si>
    <t>NEW RAILING</t>
  </si>
  <si>
    <t>REPAIR RAIL</t>
  </si>
  <si>
    <t>FIX SUBST DAMAGE</t>
  </si>
  <si>
    <t>REPAIR SUBSTRUCTURE</t>
  </si>
  <si>
    <t>STRENGTHEN SUPERST</t>
  </si>
  <si>
    <t>ADD LIGHTING</t>
  </si>
  <si>
    <t>RAISE VERT CLEAR</t>
  </si>
  <si>
    <t>ADD PED FENCING</t>
  </si>
  <si>
    <t>ADD SIDEWALK</t>
  </si>
  <si>
    <t>OVERLAY - CONCRETE - NEW RAIL &amp; JOINTS</t>
  </si>
  <si>
    <t>OVERLAY - BITUMINOUS</t>
  </si>
  <si>
    <t>ADD MEDIAN BARRIER</t>
  </si>
  <si>
    <t>OVERLAY -CONCRETE - WIDEN</t>
  </si>
  <si>
    <t>CONC OVER/IOWA MIX</t>
  </si>
  <si>
    <t>BEARING - MISC. WORK</t>
  </si>
  <si>
    <t>PIER ADDED</t>
  </si>
  <si>
    <t>NEW DECK, RAIL/PPT</t>
  </si>
  <si>
    <t>REPAIR DECK</t>
  </si>
  <si>
    <t>REPAIR BEARING</t>
  </si>
  <si>
    <t>PAINT BEARING</t>
  </si>
  <si>
    <t>PAINT RAILING</t>
  </si>
  <si>
    <t>REMOVE OVERBURDEN</t>
  </si>
  <si>
    <t>REHAB SIGN BRIDGE</t>
  </si>
  <si>
    <t>STEEL FABRICATION</t>
  </si>
  <si>
    <t>SEAL CONCRETE</t>
  </si>
  <si>
    <t>RECONSTRUCTION</t>
  </si>
  <si>
    <t>IOWA MIX/NEW RAIL</t>
  </si>
  <si>
    <t>CONC OVER/LATEX</t>
  </si>
  <si>
    <t>CONC OVER/MICRO SL</t>
  </si>
  <si>
    <t>RAISE STRUCTURE</t>
  </si>
  <si>
    <t>REPAIR SIGN BASES</t>
  </si>
  <si>
    <t>NEW BEARINGS</t>
  </si>
  <si>
    <t>MISC REPAIRS</t>
  </si>
  <si>
    <t>LENGTHEN/CONC OVER</t>
  </si>
  <si>
    <t>MODIFY SIGNS</t>
  </si>
  <si>
    <t>NEW SUBSTRUCTURE</t>
  </si>
  <si>
    <t>REPAIR CURB</t>
  </si>
  <si>
    <t>NEW EXPANSION JOINTS</t>
  </si>
  <si>
    <t>ADDED RIPRAP</t>
  </si>
  <si>
    <t>LENGTHEN/NEW DECK</t>
  </si>
  <si>
    <t>NEW JOINTS &amp; BRGS</t>
  </si>
  <si>
    <t>WINGS - MISC. WORK</t>
  </si>
  <si>
    <t>MEMB/BIT OVERLAY</t>
  </si>
  <si>
    <t>PARTIAL NEW DECK</t>
  </si>
  <si>
    <t>DECK - MISC. WORK</t>
  </si>
  <si>
    <t>OVERLAY - CONCRETE - NEW JOINTS</t>
  </si>
  <si>
    <t>BITMEM OL/NEW RAIL</t>
  </si>
  <si>
    <t>INSTALLED KOCH JT</t>
  </si>
  <si>
    <t>REPLACE WINGWALL</t>
  </si>
  <si>
    <t>ROSPHALT-50/OVRLAY</t>
  </si>
  <si>
    <t>OVERLAY - EPOXY</t>
  </si>
  <si>
    <t>SCOUR REPAIRS</t>
  </si>
  <si>
    <t>SUPER DEMOLITION</t>
  </si>
  <si>
    <t>NOT BUILT</t>
  </si>
  <si>
    <t>NEW DECK/WIDENING</t>
  </si>
  <si>
    <t>FLEXOGRID OVERLAY</t>
  </si>
  <si>
    <t>MILLING - MISC. WORK</t>
  </si>
  <si>
    <t>CONC OVERLAY / REMOVE JT</t>
  </si>
  <si>
    <t>REPAIR/REPLACE WINGS</t>
  </si>
  <si>
    <t>SHOULDER OVERLAY</t>
  </si>
  <si>
    <t>REMOVE MEDIAN</t>
  </si>
  <si>
    <t>OVERLAY - POLYESTER</t>
  </si>
  <si>
    <t>Deck</t>
  </si>
  <si>
    <t>Superstructure</t>
  </si>
  <si>
    <t>Substructure</t>
  </si>
  <si>
    <t>Culvert</t>
  </si>
  <si>
    <t>T</t>
  </si>
  <si>
    <t>Length (ft)</t>
  </si>
  <si>
    <t>Load Rating Summary</t>
  </si>
  <si>
    <t>Load Rating Basis</t>
  </si>
  <si>
    <t>Ratings</t>
  </si>
  <si>
    <t>Load Posting Analysis</t>
  </si>
  <si>
    <t>Posting Vehicle</t>
  </si>
  <si>
    <t>Type 3</t>
  </si>
  <si>
    <t>Type 3S2</t>
  </si>
  <si>
    <t>Type 3-3</t>
  </si>
  <si>
    <t>SU4</t>
  </si>
  <si>
    <t>SU5</t>
  </si>
  <si>
    <t>SU6</t>
  </si>
  <si>
    <t>SU7</t>
  </si>
  <si>
    <t>PUP</t>
  </si>
  <si>
    <t>Semi</t>
  </si>
  <si>
    <t>EV2</t>
  </si>
  <si>
    <t>EV3</t>
  </si>
  <si>
    <t>Single Lane (w/o FWS)</t>
  </si>
  <si>
    <t>Multi Lane (w/o FWS)</t>
  </si>
  <si>
    <t>Vehicle GVW (k)</t>
  </si>
  <si>
    <t>Controlling Element</t>
  </si>
  <si>
    <t>Controlling Force Effect</t>
  </si>
  <si>
    <t>Additional Remarks:</t>
  </si>
  <si>
    <t>Load Rating Engineer</t>
  </si>
  <si>
    <t>Name:</t>
  </si>
  <si>
    <t>Date:</t>
  </si>
  <si>
    <t>T Single Axle//</t>
  </si>
  <si>
    <t>T Tandem //</t>
  </si>
  <si>
    <t>T Gross</t>
  </si>
  <si>
    <t>NBI Condition Ratings:</t>
  </si>
  <si>
    <t>Overburden Depth (in):</t>
  </si>
  <si>
    <t>HS20</t>
  </si>
  <si>
    <t>(when required per Wisconsin Bridge Manual, Chapter 45)</t>
  </si>
  <si>
    <t>Rating Factor</t>
  </si>
  <si>
    <t>MVW (k)</t>
  </si>
  <si>
    <t>Weight Limit (T)</t>
  </si>
  <si>
    <t>LL Distribution Factor</t>
  </si>
  <si>
    <t>LRFR</t>
  </si>
  <si>
    <t>LFR</t>
  </si>
  <si>
    <t>ASR</t>
  </si>
  <si>
    <t>Load Testing</t>
  </si>
  <si>
    <t>Traffic Count:</t>
  </si>
  <si>
    <t>Truck Traffic %:</t>
  </si>
  <si>
    <t>Design Loading:</t>
  </si>
  <si>
    <t>Design Loading</t>
  </si>
  <si>
    <t>H10</t>
  </si>
  <si>
    <t>H15</t>
  </si>
  <si>
    <t>H20</t>
  </si>
  <si>
    <t>HS25</t>
  </si>
  <si>
    <t>HL93</t>
  </si>
  <si>
    <t>PEDESTRIAN</t>
  </si>
  <si>
    <t>RAILROAD</t>
  </si>
  <si>
    <t>OTHER</t>
  </si>
  <si>
    <t>Negative Moment</t>
  </si>
  <si>
    <t>Positive Moment</t>
  </si>
  <si>
    <t>Shear</t>
  </si>
  <si>
    <t>Axial</t>
  </si>
  <si>
    <t>Combined Axial/Moment</t>
  </si>
  <si>
    <t>Computer Software and Version Used:</t>
  </si>
  <si>
    <r>
      <t xml:space="preserve">Wisconsin Department of Transportation
</t>
    </r>
    <r>
      <rPr>
        <sz val="14"/>
        <color theme="1"/>
        <rFont val="Calibri"/>
        <family val="2"/>
        <scheme val="minor"/>
      </rPr>
      <t>Bridge Load Rating Summary</t>
    </r>
  </si>
  <si>
    <t>To Show/Hide Rows for Structure Type and Construction History:</t>
  </si>
  <si>
    <t>1) Enter # of spans:</t>
  </si>
  <si>
    <t xml:space="preserve"> and number of construction history items:</t>
  </si>
  <si>
    <t>Row Filter</t>
  </si>
  <si>
    <t>Inventory</t>
  </si>
  <si>
    <t>Operating</t>
  </si>
  <si>
    <t>Inventory/Operating Ratings:</t>
  </si>
  <si>
    <t>Live Load Distribution Factors:</t>
  </si>
  <si>
    <t>Enter "REFINED" if using a refined analysis. Submit Refined Analysis Rating Form.</t>
  </si>
  <si>
    <t>Place PE Stamp in box on bottom right.</t>
  </si>
  <si>
    <t>Weight Limits for Emergency Vehicles:</t>
  </si>
  <si>
    <t>For ratings based on HL93 loading (LRFR), record ratings as RFX.XX (e.g. RF1.35, RF2.10).</t>
  </si>
  <si>
    <t>Prestress Stress Chk</t>
  </si>
  <si>
    <t>Fatigue</t>
  </si>
  <si>
    <t>Other (See Add'l Remarks)</t>
  </si>
  <si>
    <t>Arch</t>
  </si>
  <si>
    <t>Exterior Girder</t>
  </si>
  <si>
    <t>Floor Beam</t>
  </si>
  <si>
    <t>Gusset Plate</t>
  </si>
  <si>
    <t>Interior Girder</t>
  </si>
  <si>
    <t>Slab</t>
  </si>
  <si>
    <t>Truss</t>
  </si>
  <si>
    <t>Stringer</t>
  </si>
  <si>
    <t>Pile/Column</t>
  </si>
  <si>
    <t>Pile Cap</t>
  </si>
  <si>
    <t>Field Eval / Engr Jgmt</t>
  </si>
  <si>
    <t>NOTES:</t>
  </si>
  <si>
    <t>Not Required</t>
  </si>
  <si>
    <t>Required</t>
  </si>
  <si>
    <t>Assumptions</t>
  </si>
  <si>
    <t>v. 07-2020</t>
  </si>
  <si>
    <t>Span Type</t>
  </si>
  <si>
    <t>Construction Activity</t>
  </si>
  <si>
    <t>HS15</t>
  </si>
  <si>
    <t>Leave blank if rating for new/rehab structure design (not yet built.)</t>
  </si>
  <si>
    <t>Inspection Date and NBI Condition Ratings:</t>
  </si>
  <si>
    <t>Inspection Date:</t>
  </si>
  <si>
    <t>For existing structures, enter info from inspection report used for load rating.</t>
  </si>
  <si>
    <t>For slabs, enter distribution factor as the portion of wheel/lane load carried by a one-foot strip.</t>
  </si>
  <si>
    <t>For LRFR, live load distribution factors are LANE loads.</t>
  </si>
  <si>
    <t>For LFR/ASR, live load distribution factors are WHEEL loads.</t>
  </si>
  <si>
    <t>Rating Vehicle:</t>
  </si>
  <si>
    <t>Wisconsin SPV</t>
  </si>
  <si>
    <t>Rating Method:</t>
  </si>
  <si>
    <t>AASHTO Legal Vehicles</t>
  </si>
  <si>
    <t>FAST Act EVs</t>
  </si>
  <si>
    <t>PE Stamp:</t>
  </si>
  <si>
    <t>Weight Limits:</t>
  </si>
  <si>
    <t>2) Select the Filter button in the cell below, then click "OK" to re-apply filter and show/hide rows.</t>
  </si>
  <si>
    <t>Automatic calculation for AASHTO Legal and WisDOT Specialized Annual Permit Vehicle weight limits rounds down to nearest five tons among weight limits for vehicles with RF &lt; 1.0. 
The Wisconsin SPV is not considered in the automatic calculation. State Trunk Highways only shall be posted for a Wisconsin SPV rating of 120 kips or less.
Automatic calculation for Emergency Vehicle weight limits rounds down to nearest ton. Emergency Vehicle weight limit sign postings are only required for bridges on the Interstate and within reasonable access (one road-mile) to the entry/exit of nearest Interstate interchange.
Manually override if weight limits other than automatically calculated values are required.</t>
  </si>
  <si>
    <t>WisDOT Spec.</t>
  </si>
  <si>
    <t>For ratings based on HS20 loading (LFR/ASR), record ratings as HSXX (e.g. HS09, HS22).</t>
  </si>
  <si>
    <t>Posting for Legal/Specialized Permit Vehicles: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</si>
</sst>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0"/>
      <color theme="1"/>
      <name val="Calibri"/>
      <family val="2"/>
      <scheme val="minor"/>
    </font>
    <font>
      <b/>
      <sz val="10"/>
      <color theme="1"/>
      <name val="Calibri"/>
      <family val="2"/>
      <scheme val="minor"/>
    </font>
    <font>
      <sz val="8"/>
      <color theme="1"/>
      <name val="Calibri"/>
      <family val="2"/>
      <scheme val="minor"/>
    </font>
    <font>
      <sz val="11"/>
      <color theme="1"/>
      <name val="Arial"/>
      <family val="2"/>
    </font>
    <font>
      <b/>
      <sz val="12"/>
      <color theme="1"/>
      <name val="Calibri"/>
      <family val="2"/>
      <scheme val="minor"/>
    </font>
    <font>
      <b/>
      <sz val="14"/>
      <color theme="1"/>
      <name val="Calibri"/>
      <family val="2"/>
      <scheme val="minor"/>
    </font>
    <font>
      <sz val="14"/>
      <color theme="1"/>
      <name val="Calibri"/>
      <family val="2"/>
      <scheme val="minor"/>
    </font>
    <font>
      <sz val="10"/>
      <color theme="0"/>
      <name val="Calibri"/>
      <family val="2"/>
      <scheme val="minor"/>
    </font>
    <font>
      <b/>
      <u/>
      <sz val="10"/>
      <color theme="1"/>
      <name val="Calibri"/>
      <family val="2"/>
      <scheme val="minor"/>
    </font>
  </fonts>
  <fills count="11">
    <fill>
      <patternFill patternType="none"/>
    </fill>
    <fill>
      <patternFill patternType="gray125"/>
    </fill>
    <fill>
      <patternFill patternType="solid">
        <fgColor theme="0"/>
        <bgColor auto="1"/>
      </patternFill>
    </fill>
    <fill>
      <patternFill patternType="solid">
        <fgColor theme="0"/>
        <bgColor indexed="64"/>
      </patternFill>
    </fill>
    <fill>
      <gradientFill degree="180">
        <stop position="0">
          <color theme="0"/>
        </stop>
        <stop position="1">
          <color rgb="FFFF0000"/>
        </stop>
      </gradientFill>
    </fill>
    <fill>
      <gradientFill degree="270">
        <stop position="0">
          <color theme="0"/>
        </stop>
        <stop position="1">
          <color rgb="FFFF0000"/>
        </stop>
      </gradientFill>
    </fill>
    <fill>
      <gradientFill degree="135">
        <stop position="0">
          <color rgb="FFFF0000"/>
        </stop>
        <stop position="0.5">
          <color theme="0"/>
        </stop>
        <stop position="1">
          <color rgb="FFFF0000"/>
        </stop>
      </gradientFill>
    </fill>
    <fill>
      <gradientFill degree="45">
        <stop position="0">
          <color rgb="FFFF0000"/>
        </stop>
        <stop position="0.5">
          <color theme="0"/>
        </stop>
        <stop position="1">
          <color rgb="FFFF0000"/>
        </stop>
      </gradientFill>
    </fill>
    <fill>
      <gradientFill>
        <stop position="0">
          <color theme="0"/>
        </stop>
        <stop position="1">
          <color rgb="FFFF0000"/>
        </stop>
      </gradientFill>
    </fill>
    <fill>
      <gradientFill degree="90">
        <stop position="0">
          <color theme="0"/>
        </stop>
        <stop position="1">
          <color rgb="FFFF0000"/>
        </stop>
      </gradient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178">
    <xf numFmtId="0" fontId="0" fillId="0" borderId="0" xfId="0"/>
    <xf numFmtId="0" fontId="1" fillId="0" borderId="0" xfId="0" applyFont="1"/>
    <xf numFmtId="0" fontId="0" fillId="3" borderId="1" xfId="0" applyFill="1" applyBorder="1" applyProtection="1">
      <protection locked="0"/>
    </xf>
    <xf numFmtId="0" fontId="0" fillId="3" borderId="0" xfId="0" applyFill="1" applyProtection="1"/>
    <xf numFmtId="0" fontId="7" fillId="3" borderId="0" xfId="0" applyFont="1" applyFill="1" applyProtection="1"/>
    <xf numFmtId="0" fontId="0" fillId="3" borderId="1" xfId="0" applyFill="1" applyBorder="1" applyAlignment="1" applyProtection="1">
      <alignment horizontal="center" vertical="center"/>
    </xf>
    <xf numFmtId="0" fontId="0" fillId="6" borderId="0" xfId="0" applyFont="1" applyFill="1" applyProtection="1"/>
    <xf numFmtId="0" fontId="0" fillId="5" borderId="0" xfId="0" applyFont="1" applyFill="1" applyAlignment="1" applyProtection="1"/>
    <xf numFmtId="0" fontId="0" fillId="7" borderId="0" xfId="0" applyFont="1" applyFill="1" applyProtection="1"/>
    <xf numFmtId="0" fontId="0" fillId="3" borderId="0" xfId="0" applyFont="1" applyFill="1" applyProtection="1"/>
    <xf numFmtId="0" fontId="0" fillId="4" borderId="0" xfId="0" applyFont="1" applyFill="1" applyProtection="1"/>
    <xf numFmtId="0" fontId="0" fillId="8" borderId="0" xfId="0" applyFont="1" applyFill="1" applyProtection="1"/>
    <xf numFmtId="0" fontId="4" fillId="3" borderId="0" xfId="0" applyFont="1" applyFill="1" applyProtection="1"/>
    <xf numFmtId="0" fontId="0" fillId="3" borderId="0" xfId="0" applyFill="1" applyBorder="1" applyAlignment="1" applyProtection="1"/>
    <xf numFmtId="0" fontId="8" fillId="3" borderId="0" xfId="0" applyFont="1" applyFill="1" applyBorder="1" applyAlignment="1" applyProtection="1"/>
    <xf numFmtId="0" fontId="8" fillId="3" borderId="0" xfId="0" applyFont="1" applyFill="1" applyProtection="1"/>
    <xf numFmtId="0" fontId="1" fillId="3" borderId="0" xfId="0" applyFont="1" applyFill="1" applyProtection="1"/>
    <xf numFmtId="0" fontId="0" fillId="3" borderId="0" xfId="0" applyFill="1" applyBorder="1" applyProtection="1"/>
    <xf numFmtId="0" fontId="0" fillId="3" borderId="0" xfId="0" applyFill="1" applyBorder="1" applyAlignment="1" applyProtection="1">
      <alignment horizontal="center"/>
    </xf>
    <xf numFmtId="0" fontId="0" fillId="3" borderId="0" xfId="0" applyFill="1" applyBorder="1" applyAlignment="1" applyProtection="1">
      <alignment horizontal="center" shrinkToFit="1"/>
    </xf>
    <xf numFmtId="0" fontId="0" fillId="4" borderId="0" xfId="0" applyFont="1" applyFill="1" applyAlignment="1" applyProtection="1">
      <alignment vertical="center"/>
    </xf>
    <xf numFmtId="0" fontId="0" fillId="8" borderId="0" xfId="0" applyFont="1" applyFill="1" applyAlignment="1" applyProtection="1">
      <alignment vertical="center"/>
    </xf>
    <xf numFmtId="0" fontId="0" fillId="8" borderId="0" xfId="0" applyFont="1" applyFill="1" applyBorder="1" applyAlignment="1" applyProtection="1">
      <alignment vertical="center"/>
    </xf>
    <xf numFmtId="0" fontId="2" fillId="3" borderId="0" xfId="0" applyFont="1" applyFill="1" applyProtection="1"/>
    <xf numFmtId="0" fontId="0" fillId="8" borderId="0" xfId="0" applyFont="1" applyFill="1" applyAlignment="1" applyProtection="1"/>
    <xf numFmtId="0" fontId="0" fillId="3" borderId="11" xfId="0" applyFill="1" applyBorder="1" applyProtection="1"/>
    <xf numFmtId="0" fontId="0" fillId="3" borderId="9" xfId="0" applyFill="1" applyBorder="1" applyProtection="1"/>
    <xf numFmtId="0" fontId="0" fillId="3" borderId="9" xfId="0" applyFill="1" applyBorder="1" applyAlignment="1" applyProtection="1"/>
    <xf numFmtId="0" fontId="0" fillId="3" borderId="4" xfId="0" applyFill="1" applyBorder="1" applyProtection="1"/>
    <xf numFmtId="0" fontId="0" fillId="3" borderId="3" xfId="0" applyFont="1" applyFill="1" applyBorder="1" applyAlignment="1" applyProtection="1">
      <alignment vertical="top"/>
    </xf>
    <xf numFmtId="0" fontId="0" fillId="3" borderId="10" xfId="0" applyFont="1" applyFill="1" applyBorder="1" applyAlignment="1" applyProtection="1">
      <alignment vertical="top"/>
    </xf>
    <xf numFmtId="0" fontId="1" fillId="3" borderId="3" xfId="0" applyFont="1" applyFill="1" applyBorder="1" applyAlignment="1" applyProtection="1">
      <alignment vertical="top"/>
    </xf>
    <xf numFmtId="0" fontId="1" fillId="3" borderId="10" xfId="0" applyFont="1" applyFill="1" applyBorder="1" applyAlignment="1" applyProtection="1">
      <alignment vertical="top"/>
    </xf>
    <xf numFmtId="0" fontId="1" fillId="9" borderId="0" xfId="0" applyFont="1" applyFill="1" applyBorder="1" applyAlignment="1" applyProtection="1">
      <alignment vertical="top"/>
    </xf>
    <xf numFmtId="0" fontId="0" fillId="9" borderId="0" xfId="0" applyFill="1" applyBorder="1" applyAlignment="1" applyProtection="1"/>
    <xf numFmtId="0" fontId="0" fillId="9" borderId="0" xfId="0" applyFill="1" applyBorder="1" applyProtection="1"/>
    <xf numFmtId="0" fontId="0" fillId="2" borderId="0" xfId="0" applyFont="1" applyFill="1" applyProtection="1"/>
    <xf numFmtId="0" fontId="0" fillId="2" borderId="0" xfId="0" applyFont="1" applyFill="1" applyBorder="1" applyAlignment="1" applyProtection="1">
      <alignment vertical="top" wrapText="1"/>
    </xf>
    <xf numFmtId="0" fontId="0" fillId="0" borderId="0" xfId="0" applyProtection="1"/>
    <xf numFmtId="0" fontId="3" fillId="2" borderId="0" xfId="0" applyFont="1" applyFill="1" applyBorder="1" applyAlignment="1" applyProtection="1">
      <alignment vertical="top" wrapText="1"/>
    </xf>
    <xf numFmtId="0" fontId="0" fillId="2" borderId="0" xfId="0" applyFont="1" applyFill="1" applyBorder="1" applyProtection="1"/>
    <xf numFmtId="0" fontId="0" fillId="2" borderId="0" xfId="0" applyFont="1" applyFill="1" applyBorder="1" applyAlignment="1" applyProtection="1">
      <alignment vertical="center"/>
    </xf>
    <xf numFmtId="0" fontId="0" fillId="3" borderId="12" xfId="0" applyFill="1" applyBorder="1" applyAlignment="1" applyProtection="1"/>
    <xf numFmtId="0" fontId="0" fillId="3" borderId="0" xfId="0" applyFill="1" applyBorder="1" applyAlignment="1" applyProtection="1"/>
    <xf numFmtId="0" fontId="0" fillId="3" borderId="5" xfId="0" applyFill="1" applyBorder="1" applyAlignment="1" applyProtection="1"/>
    <xf numFmtId="0" fontId="0" fillId="3" borderId="9" xfId="0" applyFill="1" applyBorder="1" applyAlignment="1" applyProtection="1"/>
    <xf numFmtId="0" fontId="0" fillId="3" borderId="4" xfId="0" applyFill="1" applyBorder="1" applyAlignment="1" applyProtection="1"/>
    <xf numFmtId="0" fontId="1" fillId="3" borderId="7" xfId="0" applyFont="1" applyFill="1" applyBorder="1" applyAlignment="1" applyProtection="1"/>
    <xf numFmtId="0" fontId="1" fillId="3" borderId="8" xfId="0" applyFont="1" applyFill="1" applyBorder="1" applyAlignment="1" applyProtection="1"/>
    <xf numFmtId="0" fontId="1" fillId="3" borderId="6" xfId="0" applyFont="1" applyFill="1" applyBorder="1" applyAlignment="1" applyProtection="1"/>
    <xf numFmtId="0" fontId="1" fillId="3" borderId="7" xfId="0" applyFont="1" applyFill="1" applyBorder="1" applyAlignment="1" applyProtection="1">
      <alignment horizontal="left"/>
    </xf>
    <xf numFmtId="0" fontId="1" fillId="3" borderId="8" xfId="0" applyFont="1" applyFill="1" applyBorder="1" applyAlignment="1" applyProtection="1">
      <alignment horizontal="left"/>
    </xf>
    <xf numFmtId="0" fontId="1" fillId="3" borderId="6" xfId="0" applyFont="1" applyFill="1" applyBorder="1" applyAlignment="1" applyProtection="1">
      <alignment horizontal="left"/>
    </xf>
    <xf numFmtId="0" fontId="0" fillId="3" borderId="0" xfId="0" quotePrefix="1" applyFill="1" applyAlignment="1" applyProtection="1">
      <alignment horizontal="left" vertical="top" wrapText="1"/>
    </xf>
    <xf numFmtId="0" fontId="0" fillId="3" borderId="3" xfId="0" applyFill="1" applyBorder="1" applyAlignment="1" applyProtection="1"/>
    <xf numFmtId="0" fontId="0" fillId="3" borderId="10" xfId="0" applyFill="1" applyBorder="1" applyAlignment="1" applyProtection="1"/>
    <xf numFmtId="0" fontId="0" fillId="3" borderId="2" xfId="0" applyFill="1" applyBorder="1" applyAlignment="1" applyProtection="1"/>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0" fillId="3" borderId="3" xfId="0" applyFill="1" applyBorder="1" applyAlignment="1" applyProtection="1">
      <alignment horizontal="center"/>
    </xf>
    <xf numFmtId="0" fontId="0" fillId="3" borderId="10" xfId="0" applyFill="1" applyBorder="1" applyAlignment="1" applyProtection="1">
      <alignment horizontal="center"/>
    </xf>
    <xf numFmtId="0" fontId="0" fillId="3" borderId="2" xfId="0" applyFill="1" applyBorder="1" applyAlignment="1" applyProtection="1">
      <alignment horizontal="center"/>
    </xf>
    <xf numFmtId="0" fontId="0" fillId="3" borderId="7" xfId="0" applyFont="1" applyFill="1" applyBorder="1" applyAlignment="1" applyProtection="1">
      <alignment horizontal="center" wrapText="1"/>
    </xf>
    <xf numFmtId="0" fontId="0" fillId="3" borderId="8" xfId="0" applyFont="1" applyFill="1" applyBorder="1" applyAlignment="1" applyProtection="1">
      <alignment horizontal="center" wrapText="1"/>
    </xf>
    <xf numFmtId="0" fontId="0" fillId="3" borderId="6" xfId="0" applyFont="1" applyFill="1" applyBorder="1" applyAlignment="1" applyProtection="1">
      <alignment horizontal="center" wrapText="1"/>
    </xf>
    <xf numFmtId="0" fontId="0" fillId="3" borderId="5" xfId="0" applyFont="1" applyFill="1" applyBorder="1" applyAlignment="1" applyProtection="1">
      <alignment horizontal="center" wrapText="1"/>
    </xf>
    <xf numFmtId="0" fontId="0" fillId="3" borderId="9" xfId="0" applyFont="1" applyFill="1" applyBorder="1" applyAlignment="1" applyProtection="1">
      <alignment horizontal="center" wrapText="1"/>
    </xf>
    <xf numFmtId="0" fontId="0" fillId="3" borderId="4" xfId="0" applyFont="1" applyFill="1" applyBorder="1" applyAlignment="1" applyProtection="1">
      <alignment horizontal="center" wrapText="1"/>
    </xf>
    <xf numFmtId="0" fontId="0" fillId="3" borderId="7"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3" borderId="6"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3" borderId="9" xfId="0" applyFont="1" applyFill="1" applyBorder="1" applyAlignment="1" applyProtection="1">
      <alignment horizontal="left" vertical="center" wrapText="1"/>
    </xf>
    <xf numFmtId="0" fontId="0" fillId="3" borderId="4" xfId="0" applyFont="1" applyFill="1" applyBorder="1" applyAlignment="1" applyProtection="1">
      <alignment horizontal="left" vertical="center" wrapText="1"/>
    </xf>
    <xf numFmtId="0" fontId="0" fillId="3" borderId="1" xfId="0" applyFill="1" applyBorder="1" applyAlignment="1" applyProtection="1">
      <alignment horizontal="center"/>
      <protection locked="0"/>
    </xf>
    <xf numFmtId="2" fontId="0" fillId="3" borderId="3" xfId="0" applyNumberFormat="1" applyFill="1" applyBorder="1" applyAlignment="1" applyProtection="1">
      <alignment horizontal="center"/>
      <protection locked="0"/>
    </xf>
    <xf numFmtId="2" fontId="0" fillId="3" borderId="10" xfId="0" applyNumberFormat="1" applyFill="1" applyBorder="1" applyAlignment="1" applyProtection="1">
      <alignment horizontal="center"/>
      <protection locked="0"/>
    </xf>
    <xf numFmtId="2" fontId="0" fillId="3" borderId="2" xfId="0" applyNumberFormat="1"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1" xfId="0" applyFill="1" applyBorder="1" applyAlignment="1" applyProtection="1">
      <alignment horizontal="center" shrinkToFit="1"/>
      <protection locked="0"/>
    </xf>
    <xf numFmtId="0" fontId="0" fillId="3" borderId="1" xfId="0" applyFont="1" applyFill="1" applyBorder="1" applyAlignment="1" applyProtection="1">
      <alignment horizontal="left" vertical="center" wrapText="1"/>
    </xf>
    <xf numFmtId="0" fontId="0" fillId="3" borderId="1" xfId="0" applyFill="1" applyBorder="1" applyAlignment="1" applyProtection="1">
      <alignment horizontal="center" vertical="center" wrapText="1"/>
      <protection locked="0"/>
    </xf>
    <xf numFmtId="0" fontId="0" fillId="3" borderId="3" xfId="0" applyFill="1" applyBorder="1" applyAlignment="1" applyProtection="1">
      <alignment horizontal="center" shrinkToFit="1"/>
      <protection locked="0"/>
    </xf>
    <xf numFmtId="0" fontId="0" fillId="3" borderId="10" xfId="0" applyFill="1" applyBorder="1" applyAlignment="1" applyProtection="1">
      <alignment horizontal="center" shrinkToFit="1"/>
      <protection locked="0"/>
    </xf>
    <xf numFmtId="0" fontId="0" fillId="3" borderId="2" xfId="0" applyFill="1" applyBorder="1" applyAlignment="1" applyProtection="1">
      <alignment horizontal="center" shrinkToFit="1"/>
      <protection locked="0"/>
    </xf>
    <xf numFmtId="0" fontId="1" fillId="3" borderId="3"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164" fontId="0" fillId="3" borderId="3" xfId="0" applyNumberFormat="1" applyFill="1" applyBorder="1" applyAlignment="1" applyProtection="1">
      <alignment horizontal="center"/>
      <protection locked="0"/>
    </xf>
    <xf numFmtId="164" fontId="0" fillId="3" borderId="10" xfId="0" applyNumberFormat="1" applyFill="1" applyBorder="1" applyAlignment="1" applyProtection="1">
      <alignment horizontal="center"/>
      <protection locked="0"/>
    </xf>
    <xf numFmtId="164" fontId="0" fillId="3" borderId="2" xfId="0" applyNumberFormat="1" applyFill="1" applyBorder="1" applyAlignment="1" applyProtection="1">
      <alignment horizontal="center"/>
      <protection locked="0"/>
    </xf>
    <xf numFmtId="0" fontId="0" fillId="3" borderId="3" xfId="0" applyFill="1" applyBorder="1" applyAlignment="1" applyProtection="1">
      <alignment horizontal="left"/>
    </xf>
    <xf numFmtId="0" fontId="0" fillId="3" borderId="10" xfId="0" applyFill="1" applyBorder="1" applyAlignment="1" applyProtection="1">
      <alignment horizontal="left"/>
    </xf>
    <xf numFmtId="0" fontId="0" fillId="3" borderId="2" xfId="0" applyFill="1" applyBorder="1" applyAlignment="1" applyProtection="1">
      <alignment horizontal="left"/>
    </xf>
    <xf numFmtId="0" fontId="0" fillId="3" borderId="3"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5" fillId="2" borderId="0" xfId="0" applyFont="1" applyFill="1" applyBorder="1" applyAlignment="1" applyProtection="1">
      <alignment horizontal="center" wrapText="1"/>
    </xf>
    <xf numFmtId="0" fontId="2" fillId="2" borderId="0" xfId="0" applyFont="1" applyFill="1" applyBorder="1" applyAlignment="1" applyProtection="1">
      <alignment horizontal="right" wrapText="1"/>
    </xf>
    <xf numFmtId="0" fontId="0" fillId="3" borderId="0" xfId="0" applyFont="1" applyFill="1" applyAlignment="1" applyProtection="1">
      <alignment horizontal="center"/>
    </xf>
    <xf numFmtId="0" fontId="0" fillId="3" borderId="1" xfId="0" applyFont="1" applyFill="1" applyBorder="1" applyAlignment="1" applyProtection="1">
      <alignment horizontal="center"/>
    </xf>
    <xf numFmtId="0" fontId="0" fillId="3" borderId="1" xfId="0" applyNumberFormat="1" applyFill="1" applyBorder="1" applyAlignment="1" applyProtection="1">
      <alignment horizontal="center"/>
      <protection locked="0"/>
    </xf>
    <xf numFmtId="14" fontId="0" fillId="3" borderId="1" xfId="0" applyNumberFormat="1" applyFill="1" applyBorder="1" applyAlignment="1" applyProtection="1">
      <alignment horizontal="center"/>
      <protection locked="0"/>
    </xf>
    <xf numFmtId="0" fontId="0" fillId="3" borderId="1" xfId="0" applyFont="1" applyFill="1" applyBorder="1" applyAlignment="1" applyProtection="1">
      <alignment horizontal="left"/>
    </xf>
    <xf numFmtId="0" fontId="0" fillId="3" borderId="3" xfId="0" applyFont="1" applyFill="1" applyBorder="1" applyAlignment="1" applyProtection="1">
      <alignment horizontal="center"/>
    </xf>
    <xf numFmtId="0" fontId="0" fillId="3" borderId="10" xfId="0" applyFont="1" applyFill="1" applyBorder="1" applyAlignment="1" applyProtection="1">
      <alignment horizontal="center"/>
    </xf>
    <xf numFmtId="0" fontId="0" fillId="3" borderId="2" xfId="0" applyFont="1" applyFill="1" applyBorder="1" applyAlignment="1" applyProtection="1">
      <alignment horizontal="center"/>
    </xf>
    <xf numFmtId="0" fontId="0" fillId="3" borderId="1" xfId="0" applyFill="1" applyBorder="1" applyAlignment="1" applyProtection="1">
      <alignment horizontal="center"/>
    </xf>
    <xf numFmtId="0" fontId="0" fillId="3" borderId="3" xfId="0" applyFont="1" applyFill="1" applyBorder="1" applyAlignment="1" applyProtection="1">
      <alignment horizontal="left"/>
    </xf>
    <xf numFmtId="0" fontId="0" fillId="3" borderId="1" xfId="0" applyFont="1" applyFill="1" applyBorder="1" applyAlignment="1" applyProtection="1">
      <alignment horizontal="center" vertical="center"/>
    </xf>
    <xf numFmtId="0" fontId="0" fillId="3" borderId="3" xfId="0" applyFont="1" applyFill="1" applyBorder="1" applyAlignment="1" applyProtection="1">
      <alignment horizontal="left" wrapText="1"/>
    </xf>
    <xf numFmtId="0" fontId="0" fillId="3" borderId="10" xfId="0" applyFont="1" applyFill="1" applyBorder="1" applyAlignment="1" applyProtection="1">
      <alignment horizontal="left" wrapText="1"/>
    </xf>
    <xf numFmtId="0" fontId="0" fillId="3" borderId="2" xfId="0" applyFont="1" applyFill="1" applyBorder="1" applyAlignment="1" applyProtection="1">
      <alignment horizontal="left" wrapText="1"/>
    </xf>
    <xf numFmtId="0" fontId="0" fillId="3" borderId="3"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1" fontId="0" fillId="3" borderId="3" xfId="0" applyNumberFormat="1" applyFill="1" applyBorder="1" applyAlignment="1" applyProtection="1">
      <alignment horizontal="center"/>
      <protection locked="0"/>
    </xf>
    <xf numFmtId="1" fontId="0" fillId="3" borderId="10"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0" fontId="0" fillId="3" borderId="7"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0" fillId="3" borderId="6"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0" fillId="3" borderId="10" xfId="0" applyFont="1" applyFill="1" applyBorder="1" applyAlignment="1" applyProtection="1">
      <alignment horizontal="left"/>
    </xf>
    <xf numFmtId="0" fontId="0" fillId="3" borderId="2" xfId="0" applyFont="1" applyFill="1" applyBorder="1" applyAlignment="1" applyProtection="1">
      <alignment horizontal="left"/>
    </xf>
    <xf numFmtId="0" fontId="0" fillId="3" borderId="7"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1" fontId="0" fillId="10" borderId="3" xfId="0" applyNumberFormat="1" applyFill="1" applyBorder="1" applyAlignment="1" applyProtection="1">
      <alignment horizontal="center" vertical="center"/>
      <protection hidden="1"/>
    </xf>
    <xf numFmtId="1" fontId="0" fillId="10" borderId="10" xfId="0" applyNumberFormat="1" applyFill="1" applyBorder="1" applyAlignment="1" applyProtection="1">
      <alignment horizontal="center" vertical="center"/>
      <protection hidden="1"/>
    </xf>
    <xf numFmtId="1" fontId="0" fillId="10" borderId="2" xfId="0" applyNumberFormat="1" applyFill="1" applyBorder="1" applyAlignment="1" applyProtection="1">
      <alignment horizontal="center" vertical="center"/>
      <protection hidden="1"/>
    </xf>
    <xf numFmtId="0" fontId="1" fillId="3" borderId="7" xfId="0" applyFont="1" applyFill="1" applyBorder="1" applyAlignment="1" applyProtection="1">
      <alignment horizontal="left" vertical="top"/>
    </xf>
    <xf numFmtId="0" fontId="1" fillId="3" borderId="8" xfId="0" applyFont="1" applyFill="1" applyBorder="1" applyAlignment="1" applyProtection="1">
      <alignment horizontal="left" vertical="top"/>
    </xf>
    <xf numFmtId="0" fontId="1" fillId="3" borderId="6" xfId="0" applyFont="1" applyFill="1" applyBorder="1" applyAlignment="1" applyProtection="1">
      <alignment horizontal="left" vertical="top"/>
    </xf>
    <xf numFmtId="0" fontId="0" fillId="3" borderId="12"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14" fontId="0" fillId="3" borderId="3" xfId="0" applyNumberFormat="1" applyFill="1" applyBorder="1" applyAlignment="1" applyProtection="1">
      <alignment horizontal="center"/>
      <protection locked="0"/>
    </xf>
    <xf numFmtId="14" fontId="0" fillId="3" borderId="10" xfId="0" applyNumberFormat="1" applyFill="1" applyBorder="1" applyAlignment="1" applyProtection="1">
      <alignment horizontal="center"/>
      <protection locked="0"/>
    </xf>
    <xf numFmtId="14" fontId="0" fillId="3" borderId="2" xfId="0" applyNumberFormat="1"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1" fillId="3" borderId="3" xfId="0" applyFont="1" applyFill="1" applyBorder="1" applyAlignment="1" applyProtection="1">
      <alignment horizontal="left"/>
    </xf>
    <xf numFmtId="0" fontId="1" fillId="3" borderId="10" xfId="0" applyFont="1" applyFill="1" applyBorder="1" applyAlignment="1" applyProtection="1">
      <alignment horizontal="left"/>
    </xf>
    <xf numFmtId="0" fontId="1" fillId="3" borderId="2" xfId="0" applyFont="1" applyFill="1" applyBorder="1" applyAlignment="1" applyProtection="1">
      <alignment horizontal="left"/>
    </xf>
    <xf numFmtId="1" fontId="0" fillId="10" borderId="3" xfId="0" applyNumberFormat="1" applyFill="1" applyBorder="1" applyAlignment="1" applyProtection="1">
      <alignment horizontal="center"/>
      <protection locked="0" hidden="1"/>
    </xf>
    <xf numFmtId="0" fontId="0" fillId="10" borderId="2" xfId="0" applyFill="1" applyBorder="1" applyAlignment="1" applyProtection="1">
      <alignment horizontal="center"/>
      <protection locked="0" hidden="1"/>
    </xf>
    <xf numFmtId="0" fontId="0" fillId="10" borderId="3" xfId="0" applyFill="1" applyBorder="1" applyAlignment="1" applyProtection="1">
      <alignment horizontal="center"/>
      <protection locked="0" hidden="1"/>
    </xf>
    <xf numFmtId="0" fontId="1" fillId="3" borderId="1" xfId="0" applyFont="1" applyFill="1" applyBorder="1" applyAlignment="1" applyProtection="1">
      <alignment horizontal="center" vertical="top" shrinkToFit="1"/>
      <protection locked="0"/>
    </xf>
    <xf numFmtId="0" fontId="0" fillId="3" borderId="3" xfId="0" applyFont="1" applyFill="1" applyBorder="1" applyAlignment="1" applyProtection="1">
      <alignment horizontal="center"/>
      <protection locked="0"/>
    </xf>
    <xf numFmtId="0" fontId="0" fillId="3" borderId="10" xfId="0" applyFont="1" applyFill="1" applyBorder="1" applyAlignment="1" applyProtection="1">
      <alignment horizontal="center"/>
      <protection locked="0"/>
    </xf>
    <xf numFmtId="0" fontId="0" fillId="3" borderId="2" xfId="0" applyFont="1" applyFill="1" applyBorder="1" applyAlignment="1" applyProtection="1">
      <alignment horizontal="center"/>
      <protection locked="0"/>
    </xf>
    <xf numFmtId="0" fontId="0" fillId="3" borderId="1" xfId="0" applyFill="1" applyBorder="1" applyAlignment="1" applyProtection="1">
      <alignment horizontal="left" vertical="center"/>
    </xf>
    <xf numFmtId="0" fontId="0" fillId="3" borderId="1" xfId="0"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D5EB5-2A17-4BEE-9CE5-9FE177FF6A1E}">
  <sheetPr codeName="Sheet1" filterMode="1">
    <pageSetUpPr fitToPage="1"/>
  </sheetPr>
  <dimension ref="A1:BP121"/>
  <sheetViews>
    <sheetView tabSelected="1" zoomScaleNormal="100" workbookViewId="0">
      <selection activeCell="G5" sqref="G5:U5"/>
    </sheetView>
  </sheetViews>
  <sheetFormatPr defaultColWidth="2.42578125" defaultRowHeight="12.75" x14ac:dyDescent="0.2"/>
  <cols>
    <col min="1" max="1" width="2.28515625" style="9" customWidth="1"/>
    <col min="2" max="5" width="2.42578125" style="3"/>
    <col min="6" max="6" width="3.5703125" style="3" customWidth="1"/>
    <col min="7" max="25" width="2.42578125" style="3"/>
    <col min="26" max="26" width="3.140625" style="3" customWidth="1"/>
    <col min="27" max="30" width="2.42578125" style="3"/>
    <col min="31" max="31" width="3.42578125" style="3" customWidth="1"/>
    <col min="32" max="32" width="3.140625" style="3" customWidth="1"/>
    <col min="33" max="40" width="2.42578125" style="3"/>
    <col min="41" max="41" width="2.28515625" style="9" customWidth="1"/>
    <col min="42" max="44" width="2.42578125" style="3"/>
    <col min="45" max="45" width="13.5703125" style="3" customWidth="1"/>
    <col min="46" max="46" width="3.7109375" style="3" customWidth="1"/>
    <col min="47" max="48" width="2.42578125" style="3"/>
    <col min="49" max="49" width="3" style="3" customWidth="1"/>
    <col min="50" max="55" width="2.42578125" style="3"/>
    <col min="56" max="56" width="3" style="3" bestFit="1" customWidth="1"/>
    <col min="57" max="58" width="2.42578125" style="3"/>
    <col min="59" max="59" width="2.42578125" style="3" customWidth="1"/>
    <col min="60" max="60" width="2.42578125" style="3"/>
    <col min="61" max="61" width="3.7109375" style="3" customWidth="1"/>
    <col min="62" max="16384" width="2.42578125" style="3"/>
  </cols>
  <sheetData>
    <row r="1" spans="1:62" s="9" customFormat="1" x14ac:dyDescent="0.2">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8"/>
    </row>
    <row r="2" spans="1:62" s="9" customFormat="1" ht="18" customHeight="1" x14ac:dyDescent="0.2">
      <c r="A2" s="10"/>
      <c r="B2" s="108"/>
      <c r="C2" s="108"/>
      <c r="D2" s="108"/>
      <c r="E2" s="106" t="s">
        <v>205</v>
      </c>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7" t="s">
        <v>236</v>
      </c>
      <c r="AL2" s="107"/>
      <c r="AM2" s="107"/>
      <c r="AN2" s="107"/>
      <c r="AO2" s="11"/>
    </row>
    <row r="3" spans="1:62" s="9" customFormat="1" ht="18" customHeight="1" x14ac:dyDescent="0.2">
      <c r="A3" s="10"/>
      <c r="B3" s="108"/>
      <c r="C3" s="108"/>
      <c r="D3" s="108"/>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7"/>
      <c r="AL3" s="107"/>
      <c r="AM3" s="107"/>
      <c r="AN3" s="107"/>
      <c r="AO3" s="11"/>
      <c r="AR3" s="14" t="s">
        <v>232</v>
      </c>
      <c r="AS3" s="3"/>
      <c r="AT3" s="3"/>
      <c r="AU3" s="3"/>
      <c r="AV3" s="3"/>
      <c r="AW3" s="3"/>
      <c r="AX3" s="3"/>
      <c r="AY3" s="3"/>
      <c r="AZ3" s="3"/>
      <c r="BA3" s="3"/>
      <c r="BB3" s="3"/>
      <c r="BC3" s="3"/>
      <c r="BD3" s="3"/>
      <c r="BE3" s="3"/>
      <c r="BF3" s="3"/>
      <c r="BG3" s="3"/>
      <c r="BH3" s="3"/>
      <c r="BI3" s="3"/>
      <c r="BJ3" s="3"/>
    </row>
    <row r="4" spans="1:62" ht="15.75" x14ac:dyDescent="0.25">
      <c r="A4" s="10"/>
      <c r="B4" s="12" t="s">
        <v>0</v>
      </c>
      <c r="AO4" s="11"/>
    </row>
    <row r="5" spans="1:62" x14ac:dyDescent="0.2">
      <c r="A5" s="10"/>
      <c r="B5" s="112" t="s">
        <v>1</v>
      </c>
      <c r="C5" s="112"/>
      <c r="D5" s="112"/>
      <c r="E5" s="112"/>
      <c r="F5" s="112"/>
      <c r="G5" s="81"/>
      <c r="H5" s="81"/>
      <c r="I5" s="81"/>
      <c r="J5" s="81"/>
      <c r="K5" s="81"/>
      <c r="L5" s="81"/>
      <c r="M5" s="81"/>
      <c r="N5" s="81"/>
      <c r="O5" s="81"/>
      <c r="P5" s="81"/>
      <c r="Q5" s="81"/>
      <c r="R5" s="81"/>
      <c r="S5" s="81"/>
      <c r="T5" s="81"/>
      <c r="U5" s="81"/>
      <c r="V5" s="13"/>
      <c r="W5" s="117" t="s">
        <v>187</v>
      </c>
      <c r="X5" s="134"/>
      <c r="Y5" s="134"/>
      <c r="Z5" s="134"/>
      <c r="AA5" s="135"/>
      <c r="AB5" s="173"/>
      <c r="AC5" s="174"/>
      <c r="AD5" s="174"/>
      <c r="AE5" s="175"/>
      <c r="AF5" s="117" t="s">
        <v>188</v>
      </c>
      <c r="AG5" s="134"/>
      <c r="AH5" s="134"/>
      <c r="AI5" s="134"/>
      <c r="AJ5" s="134"/>
      <c r="AK5" s="135"/>
      <c r="AL5" s="85"/>
      <c r="AM5" s="86"/>
      <c r="AN5" s="87"/>
      <c r="AO5" s="11"/>
      <c r="AP5" s="13"/>
      <c r="AQ5" s="13"/>
      <c r="AR5" s="14" t="s">
        <v>241</v>
      </c>
    </row>
    <row r="6" spans="1:62" x14ac:dyDescent="0.2">
      <c r="A6" s="10"/>
      <c r="B6" s="112" t="s">
        <v>2</v>
      </c>
      <c r="C6" s="112"/>
      <c r="D6" s="112"/>
      <c r="E6" s="112"/>
      <c r="F6" s="112"/>
      <c r="G6" s="88"/>
      <c r="H6" s="88"/>
      <c r="I6" s="88"/>
      <c r="J6" s="88"/>
      <c r="K6" s="88"/>
      <c r="L6" s="88"/>
      <c r="M6" s="88"/>
      <c r="N6" s="88"/>
      <c r="O6" s="88"/>
      <c r="P6" s="88"/>
      <c r="Q6" s="88"/>
      <c r="R6" s="88"/>
      <c r="S6" s="88"/>
      <c r="T6" s="88"/>
      <c r="U6" s="88"/>
      <c r="V6" s="13"/>
      <c r="W6" s="112" t="s">
        <v>176</v>
      </c>
      <c r="X6" s="112"/>
      <c r="Y6" s="112"/>
      <c r="Z6" s="112"/>
      <c r="AA6" s="112"/>
      <c r="AB6" s="112"/>
      <c r="AC6" s="112"/>
      <c r="AD6" s="112"/>
      <c r="AE6" s="110"/>
      <c r="AF6" s="110"/>
      <c r="AG6" s="110"/>
      <c r="AH6" s="110"/>
      <c r="AI6" s="110"/>
      <c r="AJ6" s="110"/>
      <c r="AK6" s="110"/>
      <c r="AL6" s="110"/>
      <c r="AM6" s="110"/>
      <c r="AN6" s="110"/>
      <c r="AO6" s="11"/>
      <c r="AP6" s="13"/>
      <c r="AQ6" s="13"/>
      <c r="AR6" s="13" t="s">
        <v>240</v>
      </c>
    </row>
    <row r="7" spans="1:62" x14ac:dyDescent="0.2">
      <c r="A7" s="10"/>
      <c r="B7" s="112" t="s">
        <v>3</v>
      </c>
      <c r="C7" s="112"/>
      <c r="D7" s="112"/>
      <c r="E7" s="112"/>
      <c r="F7" s="112"/>
      <c r="G7" s="88"/>
      <c r="H7" s="88"/>
      <c r="I7" s="88"/>
      <c r="J7" s="88"/>
      <c r="K7" s="88"/>
      <c r="L7" s="88"/>
      <c r="M7" s="88"/>
      <c r="N7" s="88"/>
      <c r="O7" s="88"/>
      <c r="P7" s="88"/>
      <c r="Q7" s="88"/>
      <c r="R7" s="88"/>
      <c r="S7" s="88"/>
      <c r="T7" s="88"/>
      <c r="U7" s="88"/>
      <c r="V7" s="13"/>
      <c r="W7" s="112" t="s">
        <v>242</v>
      </c>
      <c r="X7" s="112"/>
      <c r="Y7" s="112"/>
      <c r="Z7" s="112"/>
      <c r="AA7" s="112"/>
      <c r="AB7" s="112"/>
      <c r="AC7" s="112"/>
      <c r="AD7" s="112"/>
      <c r="AE7" s="111"/>
      <c r="AF7" s="111"/>
      <c r="AG7" s="111"/>
      <c r="AH7" s="111"/>
      <c r="AI7" s="111"/>
      <c r="AJ7" s="111"/>
      <c r="AK7" s="111"/>
      <c r="AL7" s="111"/>
      <c r="AM7" s="111"/>
      <c r="AN7" s="111"/>
      <c r="AO7" s="11"/>
      <c r="AP7" s="13"/>
      <c r="AQ7" s="13"/>
      <c r="AR7" s="13" t="s">
        <v>243</v>
      </c>
    </row>
    <row r="8" spans="1:62" x14ac:dyDescent="0.2">
      <c r="A8" s="10"/>
      <c r="B8" s="112" t="s">
        <v>4</v>
      </c>
      <c r="C8" s="112"/>
      <c r="D8" s="112"/>
      <c r="E8" s="112"/>
      <c r="F8" s="112"/>
      <c r="G8" s="88"/>
      <c r="H8" s="88"/>
      <c r="I8" s="88"/>
      <c r="J8" s="88"/>
      <c r="K8" s="88"/>
      <c r="L8" s="88"/>
      <c r="M8" s="88"/>
      <c r="N8" s="88"/>
      <c r="O8" s="88"/>
      <c r="P8" s="88"/>
      <c r="Q8" s="88"/>
      <c r="R8" s="88"/>
      <c r="S8" s="88"/>
      <c r="T8" s="88"/>
      <c r="U8" s="88"/>
      <c r="V8" s="13"/>
      <c r="W8" s="112" t="s">
        <v>175</v>
      </c>
      <c r="X8" s="112"/>
      <c r="Y8" s="112"/>
      <c r="Z8" s="112"/>
      <c r="AA8" s="112"/>
      <c r="AB8" s="112"/>
      <c r="AC8" s="112"/>
      <c r="AD8" s="117"/>
      <c r="AE8" s="68"/>
      <c r="AF8" s="116"/>
      <c r="AG8" s="116"/>
      <c r="AH8" s="116"/>
      <c r="AI8" s="116"/>
      <c r="AJ8" s="116"/>
      <c r="AK8" s="116"/>
      <c r="AL8" s="116"/>
      <c r="AM8" s="116"/>
      <c r="AN8" s="116"/>
      <c r="AO8" s="11"/>
      <c r="AP8" s="13"/>
      <c r="AQ8" s="13"/>
    </row>
    <row r="9" spans="1:62" x14ac:dyDescent="0.2">
      <c r="A9" s="10"/>
      <c r="B9" s="112" t="s">
        <v>5</v>
      </c>
      <c r="C9" s="112"/>
      <c r="D9" s="112"/>
      <c r="E9" s="112"/>
      <c r="F9" s="112"/>
      <c r="G9" s="88"/>
      <c r="H9" s="88"/>
      <c r="I9" s="88"/>
      <c r="J9" s="88"/>
      <c r="K9" s="88"/>
      <c r="L9" s="88"/>
      <c r="M9" s="88"/>
      <c r="N9" s="88"/>
      <c r="O9" s="88"/>
      <c r="P9" s="88"/>
      <c r="Q9" s="88"/>
      <c r="R9" s="88"/>
      <c r="S9" s="88"/>
      <c r="T9" s="88"/>
      <c r="U9" s="88"/>
      <c r="V9" s="13"/>
      <c r="W9" s="66" t="s">
        <v>141</v>
      </c>
      <c r="X9" s="67"/>
      <c r="Y9" s="67"/>
      <c r="Z9" s="68"/>
      <c r="AA9" s="66" t="s">
        <v>142</v>
      </c>
      <c r="AB9" s="67"/>
      <c r="AC9" s="67"/>
      <c r="AD9" s="67"/>
      <c r="AE9" s="68"/>
      <c r="AF9" s="66" t="s">
        <v>143</v>
      </c>
      <c r="AG9" s="67"/>
      <c r="AH9" s="67"/>
      <c r="AI9" s="67"/>
      <c r="AJ9" s="68"/>
      <c r="AK9" s="66" t="s">
        <v>144</v>
      </c>
      <c r="AL9" s="67"/>
      <c r="AM9" s="67"/>
      <c r="AN9" s="68"/>
      <c r="AO9" s="11"/>
      <c r="AP9" s="13"/>
      <c r="AQ9" s="13"/>
      <c r="AR9" s="15" t="s">
        <v>206</v>
      </c>
    </row>
    <row r="10" spans="1:62" x14ac:dyDescent="0.2">
      <c r="A10" s="10"/>
      <c r="B10" s="112" t="s">
        <v>189</v>
      </c>
      <c r="C10" s="112"/>
      <c r="D10" s="112"/>
      <c r="E10" s="112"/>
      <c r="F10" s="112"/>
      <c r="G10" s="88"/>
      <c r="H10" s="88"/>
      <c r="I10" s="88"/>
      <c r="J10" s="88"/>
      <c r="K10" s="88"/>
      <c r="L10" s="88"/>
      <c r="M10" s="88"/>
      <c r="N10" s="88"/>
      <c r="O10" s="88"/>
      <c r="P10" s="88"/>
      <c r="Q10" s="88"/>
      <c r="R10" s="88"/>
      <c r="S10" s="88"/>
      <c r="T10" s="88"/>
      <c r="U10" s="88"/>
      <c r="V10" s="13"/>
      <c r="W10" s="85"/>
      <c r="X10" s="86"/>
      <c r="Y10" s="86"/>
      <c r="Z10" s="87"/>
      <c r="AA10" s="85"/>
      <c r="AB10" s="86"/>
      <c r="AC10" s="86"/>
      <c r="AD10" s="86"/>
      <c r="AE10" s="87"/>
      <c r="AF10" s="85"/>
      <c r="AG10" s="86"/>
      <c r="AH10" s="86"/>
      <c r="AI10" s="86"/>
      <c r="AJ10" s="87"/>
      <c r="AK10" s="85"/>
      <c r="AL10" s="86"/>
      <c r="AM10" s="86"/>
      <c r="AN10" s="87"/>
      <c r="AO10" s="11"/>
      <c r="AP10" s="13"/>
      <c r="AQ10" s="13"/>
      <c r="AR10" s="3" t="s">
        <v>207</v>
      </c>
      <c r="AT10" s="2">
        <v>1</v>
      </c>
      <c r="AU10" s="3" t="s">
        <v>208</v>
      </c>
      <c r="BI10" s="2">
        <v>1</v>
      </c>
    </row>
    <row r="11" spans="1:62" x14ac:dyDescent="0.2">
      <c r="A11" s="10"/>
      <c r="B11" s="16" t="s">
        <v>6</v>
      </c>
      <c r="Y11" s="16" t="s">
        <v>63</v>
      </c>
      <c r="AO11" s="11"/>
      <c r="AR11" s="3" t="s">
        <v>254</v>
      </c>
      <c r="AV11" s="17"/>
      <c r="AW11" s="17"/>
      <c r="AX11" s="17"/>
      <c r="AY11" s="17"/>
      <c r="AZ11" s="17"/>
      <c r="BA11" s="17"/>
      <c r="BB11" s="17"/>
      <c r="BC11" s="17"/>
      <c r="BD11" s="17"/>
    </row>
    <row r="12" spans="1:62" x14ac:dyDescent="0.2">
      <c r="A12" s="10"/>
      <c r="B12" s="113" t="s">
        <v>7</v>
      </c>
      <c r="C12" s="114"/>
      <c r="D12" s="115"/>
      <c r="E12" s="113" t="s">
        <v>22</v>
      </c>
      <c r="F12" s="114"/>
      <c r="G12" s="114"/>
      <c r="H12" s="114"/>
      <c r="I12" s="114"/>
      <c r="J12" s="114"/>
      <c r="K12" s="115"/>
      <c r="L12" s="109" t="s">
        <v>23</v>
      </c>
      <c r="M12" s="109"/>
      <c r="N12" s="109"/>
      <c r="O12" s="109"/>
      <c r="P12" s="109"/>
      <c r="Q12" s="109"/>
      <c r="R12" s="109"/>
      <c r="S12" s="109"/>
      <c r="T12" s="113" t="s">
        <v>146</v>
      </c>
      <c r="U12" s="114"/>
      <c r="V12" s="114"/>
      <c r="W12" s="115"/>
      <c r="Y12" s="109" t="s">
        <v>64</v>
      </c>
      <c r="Z12" s="109"/>
      <c r="AA12" s="109" t="s">
        <v>65</v>
      </c>
      <c r="AB12" s="109"/>
      <c r="AC12" s="109"/>
      <c r="AD12" s="109"/>
      <c r="AE12" s="109"/>
      <c r="AF12" s="109"/>
      <c r="AG12" s="109"/>
      <c r="AH12" s="109"/>
      <c r="AI12" s="109"/>
      <c r="AJ12" s="109"/>
      <c r="AK12" s="109"/>
      <c r="AL12" s="109"/>
      <c r="AM12" s="109"/>
      <c r="AN12" s="109"/>
      <c r="AO12" s="11"/>
      <c r="AS12" s="2" t="s">
        <v>209</v>
      </c>
      <c r="AV12" s="17"/>
      <c r="AW12" s="17"/>
      <c r="AX12" s="17"/>
      <c r="AY12" s="17"/>
      <c r="AZ12" s="17"/>
      <c r="BA12" s="17"/>
      <c r="BB12" s="17"/>
      <c r="BC12" s="17"/>
      <c r="BD12" s="17"/>
    </row>
    <row r="13" spans="1:62" x14ac:dyDescent="0.2">
      <c r="A13" s="10"/>
      <c r="B13" s="66">
        <v>1</v>
      </c>
      <c r="C13" s="67"/>
      <c r="D13" s="68"/>
      <c r="E13" s="85"/>
      <c r="F13" s="86"/>
      <c r="G13" s="86"/>
      <c r="H13" s="86"/>
      <c r="I13" s="86"/>
      <c r="J13" s="86"/>
      <c r="K13" s="87"/>
      <c r="L13" s="88"/>
      <c r="M13" s="88"/>
      <c r="N13" s="88"/>
      <c r="O13" s="88"/>
      <c r="P13" s="88"/>
      <c r="Q13" s="88"/>
      <c r="R13" s="88"/>
      <c r="S13" s="88"/>
      <c r="T13" s="85"/>
      <c r="U13" s="86"/>
      <c r="V13" s="86"/>
      <c r="W13" s="87"/>
      <c r="Y13" s="81"/>
      <c r="Z13" s="81"/>
      <c r="AA13" s="88"/>
      <c r="AB13" s="88"/>
      <c r="AC13" s="88"/>
      <c r="AD13" s="88"/>
      <c r="AE13" s="88"/>
      <c r="AF13" s="88"/>
      <c r="AG13" s="88"/>
      <c r="AH13" s="88"/>
      <c r="AI13" s="88"/>
      <c r="AJ13" s="88"/>
      <c r="AK13" s="88"/>
      <c r="AL13" s="88"/>
      <c r="AM13" s="88"/>
      <c r="AN13" s="88"/>
      <c r="AO13" s="11"/>
      <c r="AS13" s="4" t="b">
        <f>MAX($AT$10,$BI$10)&gt;=AT13</f>
        <v>1</v>
      </c>
      <c r="AT13" s="4">
        <v>1</v>
      </c>
      <c r="BD13" s="17"/>
    </row>
    <row r="14" spans="1:62" hidden="1" x14ac:dyDescent="0.2">
      <c r="A14" s="10"/>
      <c r="B14" s="66" t="str">
        <f>IF(AT14&lt;=$AT$10,AT14,"")</f>
        <v/>
      </c>
      <c r="C14" s="67"/>
      <c r="D14" s="68"/>
      <c r="E14" s="85"/>
      <c r="F14" s="86"/>
      <c r="G14" s="86"/>
      <c r="H14" s="86"/>
      <c r="I14" s="86"/>
      <c r="J14" s="86"/>
      <c r="K14" s="87"/>
      <c r="L14" s="88"/>
      <c r="M14" s="88"/>
      <c r="N14" s="88"/>
      <c r="O14" s="88"/>
      <c r="P14" s="88"/>
      <c r="Q14" s="88"/>
      <c r="R14" s="88"/>
      <c r="S14" s="88"/>
      <c r="T14" s="85"/>
      <c r="U14" s="86"/>
      <c r="V14" s="86"/>
      <c r="W14" s="87"/>
      <c r="Y14" s="81"/>
      <c r="Z14" s="81"/>
      <c r="AA14" s="88"/>
      <c r="AB14" s="88"/>
      <c r="AC14" s="88"/>
      <c r="AD14" s="88"/>
      <c r="AE14" s="88"/>
      <c r="AF14" s="88"/>
      <c r="AG14" s="88"/>
      <c r="AH14" s="88"/>
      <c r="AI14" s="88"/>
      <c r="AJ14" s="88"/>
      <c r="AK14" s="88"/>
      <c r="AL14" s="88"/>
      <c r="AM14" s="88"/>
      <c r="AN14" s="88"/>
      <c r="AO14" s="11"/>
      <c r="AS14" s="4" t="b">
        <f t="shared" ref="AS14:AS63" si="0">MAX($AT$10,$BI$10)&gt;=AT14</f>
        <v>0</v>
      </c>
      <c r="AT14" s="4">
        <v>2</v>
      </c>
      <c r="BD14" s="17"/>
    </row>
    <row r="15" spans="1:62" hidden="1" x14ac:dyDescent="0.2">
      <c r="A15" s="10"/>
      <c r="B15" s="66" t="str">
        <f t="shared" ref="B15:B61" si="1">IF(AT15&lt;=$AT$10,AT15,"")</f>
        <v/>
      </c>
      <c r="C15" s="67"/>
      <c r="D15" s="68"/>
      <c r="E15" s="85"/>
      <c r="F15" s="86"/>
      <c r="G15" s="86"/>
      <c r="H15" s="86"/>
      <c r="I15" s="86"/>
      <c r="J15" s="86"/>
      <c r="K15" s="87"/>
      <c r="L15" s="88"/>
      <c r="M15" s="88"/>
      <c r="N15" s="88"/>
      <c r="O15" s="88"/>
      <c r="P15" s="88"/>
      <c r="Q15" s="88"/>
      <c r="R15" s="88"/>
      <c r="S15" s="88"/>
      <c r="T15" s="85"/>
      <c r="U15" s="86"/>
      <c r="V15" s="86"/>
      <c r="W15" s="87"/>
      <c r="Y15" s="81"/>
      <c r="Z15" s="81"/>
      <c r="AA15" s="88"/>
      <c r="AB15" s="88"/>
      <c r="AC15" s="88"/>
      <c r="AD15" s="88"/>
      <c r="AE15" s="88"/>
      <c r="AF15" s="88"/>
      <c r="AG15" s="88"/>
      <c r="AH15" s="88"/>
      <c r="AI15" s="88"/>
      <c r="AJ15" s="88"/>
      <c r="AK15" s="88"/>
      <c r="AL15" s="88"/>
      <c r="AM15" s="88"/>
      <c r="AN15" s="88"/>
      <c r="AO15" s="11"/>
      <c r="AS15" s="4" t="b">
        <f t="shared" si="0"/>
        <v>0</v>
      </c>
      <c r="AT15" s="4">
        <v>3</v>
      </c>
      <c r="BD15" s="17"/>
    </row>
    <row r="16" spans="1:62" hidden="1" x14ac:dyDescent="0.2">
      <c r="A16" s="10"/>
      <c r="B16" s="66" t="str">
        <f t="shared" si="1"/>
        <v/>
      </c>
      <c r="C16" s="67"/>
      <c r="D16" s="68"/>
      <c r="E16" s="85"/>
      <c r="F16" s="86"/>
      <c r="G16" s="86"/>
      <c r="H16" s="86"/>
      <c r="I16" s="86"/>
      <c r="J16" s="86"/>
      <c r="K16" s="87"/>
      <c r="L16" s="88"/>
      <c r="M16" s="88"/>
      <c r="N16" s="88"/>
      <c r="O16" s="88"/>
      <c r="P16" s="88"/>
      <c r="Q16" s="88"/>
      <c r="R16" s="88"/>
      <c r="S16" s="88"/>
      <c r="T16" s="85"/>
      <c r="U16" s="86"/>
      <c r="V16" s="86"/>
      <c r="W16" s="87"/>
      <c r="Y16" s="81"/>
      <c r="Z16" s="81"/>
      <c r="AA16" s="88"/>
      <c r="AB16" s="88"/>
      <c r="AC16" s="88"/>
      <c r="AD16" s="88"/>
      <c r="AE16" s="88"/>
      <c r="AF16" s="88"/>
      <c r="AG16" s="88"/>
      <c r="AH16" s="88"/>
      <c r="AI16" s="88"/>
      <c r="AJ16" s="88"/>
      <c r="AK16" s="88"/>
      <c r="AL16" s="88"/>
      <c r="AM16" s="88"/>
      <c r="AN16" s="88"/>
      <c r="AO16" s="11"/>
      <c r="AS16" s="4" t="b">
        <f t="shared" si="0"/>
        <v>0</v>
      </c>
      <c r="AT16" s="4">
        <v>4</v>
      </c>
      <c r="BD16" s="17"/>
    </row>
    <row r="17" spans="1:56" hidden="1" x14ac:dyDescent="0.2">
      <c r="A17" s="10"/>
      <c r="B17" s="66" t="str">
        <f t="shared" si="1"/>
        <v/>
      </c>
      <c r="C17" s="67"/>
      <c r="D17" s="68"/>
      <c r="E17" s="85"/>
      <c r="F17" s="86"/>
      <c r="G17" s="86"/>
      <c r="H17" s="86"/>
      <c r="I17" s="86"/>
      <c r="J17" s="86"/>
      <c r="K17" s="87"/>
      <c r="L17" s="88"/>
      <c r="M17" s="88"/>
      <c r="N17" s="88"/>
      <c r="O17" s="88"/>
      <c r="P17" s="88"/>
      <c r="Q17" s="88"/>
      <c r="R17" s="88"/>
      <c r="S17" s="88"/>
      <c r="T17" s="85"/>
      <c r="U17" s="86"/>
      <c r="V17" s="86"/>
      <c r="W17" s="87"/>
      <c r="Y17" s="81"/>
      <c r="Z17" s="81"/>
      <c r="AA17" s="88"/>
      <c r="AB17" s="88"/>
      <c r="AC17" s="88"/>
      <c r="AD17" s="88"/>
      <c r="AE17" s="88"/>
      <c r="AF17" s="88"/>
      <c r="AG17" s="88"/>
      <c r="AH17" s="88"/>
      <c r="AI17" s="88"/>
      <c r="AJ17" s="88"/>
      <c r="AK17" s="88"/>
      <c r="AL17" s="88"/>
      <c r="AM17" s="88"/>
      <c r="AN17" s="88"/>
      <c r="AO17" s="11"/>
      <c r="AS17" s="4" t="b">
        <f t="shared" si="0"/>
        <v>0</v>
      </c>
      <c r="AT17" s="4">
        <v>5</v>
      </c>
      <c r="BD17" s="17"/>
    </row>
    <row r="18" spans="1:56" hidden="1" x14ac:dyDescent="0.2">
      <c r="A18" s="10"/>
      <c r="B18" s="66" t="str">
        <f t="shared" si="1"/>
        <v/>
      </c>
      <c r="C18" s="67"/>
      <c r="D18" s="68"/>
      <c r="E18" s="85"/>
      <c r="F18" s="86"/>
      <c r="G18" s="86"/>
      <c r="H18" s="86"/>
      <c r="I18" s="86"/>
      <c r="J18" s="86"/>
      <c r="K18" s="87"/>
      <c r="L18" s="88"/>
      <c r="M18" s="88"/>
      <c r="N18" s="88"/>
      <c r="O18" s="88"/>
      <c r="P18" s="88"/>
      <c r="Q18" s="88"/>
      <c r="R18" s="88"/>
      <c r="S18" s="88"/>
      <c r="T18" s="85"/>
      <c r="U18" s="86"/>
      <c r="V18" s="86"/>
      <c r="W18" s="87"/>
      <c r="Y18" s="81"/>
      <c r="Z18" s="81"/>
      <c r="AA18" s="88"/>
      <c r="AB18" s="88"/>
      <c r="AC18" s="88"/>
      <c r="AD18" s="88"/>
      <c r="AE18" s="88"/>
      <c r="AF18" s="88"/>
      <c r="AG18" s="88"/>
      <c r="AH18" s="88"/>
      <c r="AI18" s="88"/>
      <c r="AJ18" s="88"/>
      <c r="AK18" s="88"/>
      <c r="AL18" s="88"/>
      <c r="AM18" s="88"/>
      <c r="AN18" s="88"/>
      <c r="AO18" s="11"/>
      <c r="AS18" s="4" t="b">
        <f t="shared" si="0"/>
        <v>0</v>
      </c>
      <c r="AT18" s="4">
        <v>6</v>
      </c>
      <c r="BD18" s="17"/>
    </row>
    <row r="19" spans="1:56" hidden="1" x14ac:dyDescent="0.2">
      <c r="A19" s="10"/>
      <c r="B19" s="66" t="str">
        <f t="shared" si="1"/>
        <v/>
      </c>
      <c r="C19" s="67"/>
      <c r="D19" s="68"/>
      <c r="E19" s="85"/>
      <c r="F19" s="86"/>
      <c r="G19" s="86"/>
      <c r="H19" s="86"/>
      <c r="I19" s="86"/>
      <c r="J19" s="86"/>
      <c r="K19" s="87"/>
      <c r="L19" s="88"/>
      <c r="M19" s="88"/>
      <c r="N19" s="88"/>
      <c r="O19" s="88"/>
      <c r="P19" s="88"/>
      <c r="Q19" s="88"/>
      <c r="R19" s="88"/>
      <c r="S19" s="88"/>
      <c r="T19" s="85"/>
      <c r="U19" s="86"/>
      <c r="V19" s="86"/>
      <c r="W19" s="87"/>
      <c r="Y19" s="81"/>
      <c r="Z19" s="81"/>
      <c r="AA19" s="88"/>
      <c r="AB19" s="88"/>
      <c r="AC19" s="88"/>
      <c r="AD19" s="88"/>
      <c r="AE19" s="88"/>
      <c r="AF19" s="88"/>
      <c r="AG19" s="88"/>
      <c r="AH19" s="88"/>
      <c r="AI19" s="88"/>
      <c r="AJ19" s="88"/>
      <c r="AK19" s="88"/>
      <c r="AL19" s="88"/>
      <c r="AM19" s="88"/>
      <c r="AN19" s="88"/>
      <c r="AO19" s="11"/>
      <c r="AS19" s="4" t="b">
        <f t="shared" si="0"/>
        <v>0</v>
      </c>
      <c r="AT19" s="4">
        <v>7</v>
      </c>
      <c r="BD19" s="17"/>
    </row>
    <row r="20" spans="1:56" hidden="1" x14ac:dyDescent="0.2">
      <c r="A20" s="10"/>
      <c r="B20" s="66" t="str">
        <f t="shared" si="1"/>
        <v/>
      </c>
      <c r="C20" s="67"/>
      <c r="D20" s="68"/>
      <c r="E20" s="85"/>
      <c r="F20" s="86"/>
      <c r="G20" s="86"/>
      <c r="H20" s="86"/>
      <c r="I20" s="86"/>
      <c r="J20" s="86"/>
      <c r="K20" s="87"/>
      <c r="L20" s="88"/>
      <c r="M20" s="88"/>
      <c r="N20" s="88"/>
      <c r="O20" s="88"/>
      <c r="P20" s="88"/>
      <c r="Q20" s="88"/>
      <c r="R20" s="88"/>
      <c r="S20" s="88"/>
      <c r="T20" s="85"/>
      <c r="U20" s="86"/>
      <c r="V20" s="86"/>
      <c r="W20" s="87"/>
      <c r="Y20" s="81"/>
      <c r="Z20" s="81"/>
      <c r="AA20" s="88"/>
      <c r="AB20" s="88"/>
      <c r="AC20" s="88"/>
      <c r="AD20" s="88"/>
      <c r="AE20" s="88"/>
      <c r="AF20" s="88"/>
      <c r="AG20" s="88"/>
      <c r="AH20" s="88"/>
      <c r="AI20" s="88"/>
      <c r="AJ20" s="88"/>
      <c r="AK20" s="88"/>
      <c r="AL20" s="88"/>
      <c r="AM20" s="88"/>
      <c r="AN20" s="88"/>
      <c r="AO20" s="11"/>
      <c r="AS20" s="4" t="b">
        <f t="shared" si="0"/>
        <v>0</v>
      </c>
      <c r="AT20" s="4">
        <v>8</v>
      </c>
      <c r="BD20" s="17"/>
    </row>
    <row r="21" spans="1:56" hidden="1" x14ac:dyDescent="0.2">
      <c r="A21" s="10"/>
      <c r="B21" s="66" t="str">
        <f t="shared" si="1"/>
        <v/>
      </c>
      <c r="C21" s="67"/>
      <c r="D21" s="68"/>
      <c r="E21" s="85"/>
      <c r="F21" s="86"/>
      <c r="G21" s="86"/>
      <c r="H21" s="86"/>
      <c r="I21" s="86"/>
      <c r="J21" s="86"/>
      <c r="K21" s="87"/>
      <c r="L21" s="88"/>
      <c r="M21" s="88"/>
      <c r="N21" s="88"/>
      <c r="O21" s="88"/>
      <c r="P21" s="88"/>
      <c r="Q21" s="88"/>
      <c r="R21" s="88"/>
      <c r="S21" s="88"/>
      <c r="T21" s="85"/>
      <c r="U21" s="86"/>
      <c r="V21" s="86"/>
      <c r="W21" s="87"/>
      <c r="Y21" s="81"/>
      <c r="Z21" s="81"/>
      <c r="AA21" s="88"/>
      <c r="AB21" s="88"/>
      <c r="AC21" s="88"/>
      <c r="AD21" s="88"/>
      <c r="AE21" s="88"/>
      <c r="AF21" s="88"/>
      <c r="AG21" s="88"/>
      <c r="AH21" s="88"/>
      <c r="AI21" s="88"/>
      <c r="AJ21" s="88"/>
      <c r="AK21" s="88"/>
      <c r="AL21" s="88"/>
      <c r="AM21" s="88"/>
      <c r="AN21" s="88"/>
      <c r="AO21" s="11"/>
      <c r="AS21" s="4" t="b">
        <f t="shared" si="0"/>
        <v>0</v>
      </c>
      <c r="AT21" s="4">
        <v>9</v>
      </c>
      <c r="BD21" s="17"/>
    </row>
    <row r="22" spans="1:56" hidden="1" x14ac:dyDescent="0.2">
      <c r="A22" s="10"/>
      <c r="B22" s="66" t="str">
        <f t="shared" si="1"/>
        <v/>
      </c>
      <c r="C22" s="67"/>
      <c r="D22" s="68"/>
      <c r="E22" s="85"/>
      <c r="F22" s="86"/>
      <c r="G22" s="86"/>
      <c r="H22" s="86"/>
      <c r="I22" s="86"/>
      <c r="J22" s="86"/>
      <c r="K22" s="87"/>
      <c r="L22" s="88"/>
      <c r="M22" s="88"/>
      <c r="N22" s="88"/>
      <c r="O22" s="88"/>
      <c r="P22" s="88"/>
      <c r="Q22" s="88"/>
      <c r="R22" s="88"/>
      <c r="S22" s="88"/>
      <c r="T22" s="85"/>
      <c r="U22" s="86"/>
      <c r="V22" s="86"/>
      <c r="W22" s="87"/>
      <c r="Y22" s="81"/>
      <c r="Z22" s="81"/>
      <c r="AA22" s="88"/>
      <c r="AB22" s="88"/>
      <c r="AC22" s="88"/>
      <c r="AD22" s="88"/>
      <c r="AE22" s="88"/>
      <c r="AF22" s="88"/>
      <c r="AG22" s="88"/>
      <c r="AH22" s="88"/>
      <c r="AI22" s="88"/>
      <c r="AJ22" s="88"/>
      <c r="AK22" s="88"/>
      <c r="AL22" s="88"/>
      <c r="AM22" s="88"/>
      <c r="AN22" s="88"/>
      <c r="AO22" s="11"/>
      <c r="AS22" s="4" t="b">
        <f t="shared" si="0"/>
        <v>0</v>
      </c>
      <c r="AT22" s="4">
        <v>10</v>
      </c>
      <c r="BD22" s="17"/>
    </row>
    <row r="23" spans="1:56" hidden="1" x14ac:dyDescent="0.2">
      <c r="A23" s="10"/>
      <c r="B23" s="66" t="str">
        <f t="shared" si="1"/>
        <v/>
      </c>
      <c r="C23" s="67"/>
      <c r="D23" s="68"/>
      <c r="E23" s="85"/>
      <c r="F23" s="86"/>
      <c r="G23" s="86"/>
      <c r="H23" s="86"/>
      <c r="I23" s="86"/>
      <c r="J23" s="86"/>
      <c r="K23" s="87"/>
      <c r="L23" s="88"/>
      <c r="M23" s="88"/>
      <c r="N23" s="88"/>
      <c r="O23" s="88"/>
      <c r="P23" s="88"/>
      <c r="Q23" s="88"/>
      <c r="R23" s="88"/>
      <c r="S23" s="88"/>
      <c r="T23" s="85"/>
      <c r="U23" s="86"/>
      <c r="V23" s="86"/>
      <c r="W23" s="87"/>
      <c r="Y23" s="81"/>
      <c r="Z23" s="81"/>
      <c r="AA23" s="88"/>
      <c r="AB23" s="88"/>
      <c r="AC23" s="88"/>
      <c r="AD23" s="88"/>
      <c r="AE23" s="88"/>
      <c r="AF23" s="88"/>
      <c r="AG23" s="88"/>
      <c r="AH23" s="88"/>
      <c r="AI23" s="88"/>
      <c r="AJ23" s="88"/>
      <c r="AK23" s="88"/>
      <c r="AL23" s="88"/>
      <c r="AM23" s="88"/>
      <c r="AN23" s="88"/>
      <c r="AO23" s="11"/>
      <c r="AS23" s="4" t="b">
        <f t="shared" si="0"/>
        <v>0</v>
      </c>
      <c r="AT23" s="4">
        <v>11</v>
      </c>
      <c r="BD23" s="17"/>
    </row>
    <row r="24" spans="1:56" hidden="1" x14ac:dyDescent="0.2">
      <c r="A24" s="10"/>
      <c r="B24" s="66" t="str">
        <f t="shared" si="1"/>
        <v/>
      </c>
      <c r="C24" s="67"/>
      <c r="D24" s="68"/>
      <c r="E24" s="85"/>
      <c r="F24" s="86"/>
      <c r="G24" s="86"/>
      <c r="H24" s="86"/>
      <c r="I24" s="86"/>
      <c r="J24" s="86"/>
      <c r="K24" s="87"/>
      <c r="L24" s="88"/>
      <c r="M24" s="88"/>
      <c r="N24" s="88"/>
      <c r="O24" s="88"/>
      <c r="P24" s="88"/>
      <c r="Q24" s="88"/>
      <c r="R24" s="88"/>
      <c r="S24" s="88"/>
      <c r="T24" s="85"/>
      <c r="U24" s="86"/>
      <c r="V24" s="86"/>
      <c r="W24" s="87"/>
      <c r="Y24" s="81"/>
      <c r="Z24" s="81"/>
      <c r="AA24" s="88"/>
      <c r="AB24" s="88"/>
      <c r="AC24" s="88"/>
      <c r="AD24" s="88"/>
      <c r="AE24" s="88"/>
      <c r="AF24" s="88"/>
      <c r="AG24" s="88"/>
      <c r="AH24" s="88"/>
      <c r="AI24" s="88"/>
      <c r="AJ24" s="88"/>
      <c r="AK24" s="88"/>
      <c r="AL24" s="88"/>
      <c r="AM24" s="88"/>
      <c r="AN24" s="88"/>
      <c r="AO24" s="11"/>
      <c r="AS24" s="4" t="b">
        <f t="shared" si="0"/>
        <v>0</v>
      </c>
      <c r="AT24" s="4">
        <v>12</v>
      </c>
      <c r="BD24" s="17"/>
    </row>
    <row r="25" spans="1:56" hidden="1" x14ac:dyDescent="0.2">
      <c r="A25" s="10"/>
      <c r="B25" s="66" t="str">
        <f t="shared" si="1"/>
        <v/>
      </c>
      <c r="C25" s="67"/>
      <c r="D25" s="68"/>
      <c r="E25" s="85"/>
      <c r="F25" s="86"/>
      <c r="G25" s="86"/>
      <c r="H25" s="86"/>
      <c r="I25" s="86"/>
      <c r="J25" s="86"/>
      <c r="K25" s="87"/>
      <c r="L25" s="88"/>
      <c r="M25" s="88"/>
      <c r="N25" s="88"/>
      <c r="O25" s="88"/>
      <c r="P25" s="88"/>
      <c r="Q25" s="88"/>
      <c r="R25" s="88"/>
      <c r="S25" s="88"/>
      <c r="T25" s="85"/>
      <c r="U25" s="86"/>
      <c r="V25" s="86"/>
      <c r="W25" s="87"/>
      <c r="Y25" s="81"/>
      <c r="Z25" s="81"/>
      <c r="AA25" s="88"/>
      <c r="AB25" s="88"/>
      <c r="AC25" s="88"/>
      <c r="AD25" s="88"/>
      <c r="AE25" s="88"/>
      <c r="AF25" s="88"/>
      <c r="AG25" s="88"/>
      <c r="AH25" s="88"/>
      <c r="AI25" s="88"/>
      <c r="AJ25" s="88"/>
      <c r="AK25" s="88"/>
      <c r="AL25" s="88"/>
      <c r="AM25" s="88"/>
      <c r="AN25" s="88"/>
      <c r="AO25" s="11"/>
      <c r="AS25" s="4" t="b">
        <f t="shared" si="0"/>
        <v>0</v>
      </c>
      <c r="AT25" s="4">
        <v>13</v>
      </c>
      <c r="BD25" s="17"/>
    </row>
    <row r="26" spans="1:56" hidden="1" x14ac:dyDescent="0.2">
      <c r="A26" s="10"/>
      <c r="B26" s="66" t="str">
        <f t="shared" si="1"/>
        <v/>
      </c>
      <c r="C26" s="67"/>
      <c r="D26" s="68"/>
      <c r="E26" s="85"/>
      <c r="F26" s="86"/>
      <c r="G26" s="86"/>
      <c r="H26" s="86"/>
      <c r="I26" s="86"/>
      <c r="J26" s="86"/>
      <c r="K26" s="87"/>
      <c r="L26" s="88"/>
      <c r="M26" s="88"/>
      <c r="N26" s="88"/>
      <c r="O26" s="88"/>
      <c r="P26" s="88"/>
      <c r="Q26" s="88"/>
      <c r="R26" s="88"/>
      <c r="S26" s="88"/>
      <c r="T26" s="85"/>
      <c r="U26" s="86"/>
      <c r="V26" s="86"/>
      <c r="W26" s="87"/>
      <c r="Y26" s="81"/>
      <c r="Z26" s="81"/>
      <c r="AA26" s="88"/>
      <c r="AB26" s="88"/>
      <c r="AC26" s="88"/>
      <c r="AD26" s="88"/>
      <c r="AE26" s="88"/>
      <c r="AF26" s="88"/>
      <c r="AG26" s="88"/>
      <c r="AH26" s="88"/>
      <c r="AI26" s="88"/>
      <c r="AJ26" s="88"/>
      <c r="AK26" s="88"/>
      <c r="AL26" s="88"/>
      <c r="AM26" s="88"/>
      <c r="AN26" s="88"/>
      <c r="AO26" s="11"/>
      <c r="AS26" s="4" t="b">
        <f t="shared" si="0"/>
        <v>0</v>
      </c>
      <c r="AT26" s="4">
        <v>14</v>
      </c>
      <c r="BD26" s="17"/>
    </row>
    <row r="27" spans="1:56" hidden="1" x14ac:dyDescent="0.2">
      <c r="A27" s="10"/>
      <c r="B27" s="66" t="str">
        <f t="shared" si="1"/>
        <v/>
      </c>
      <c r="C27" s="67"/>
      <c r="D27" s="68"/>
      <c r="E27" s="85"/>
      <c r="F27" s="86"/>
      <c r="G27" s="86"/>
      <c r="H27" s="86"/>
      <c r="I27" s="86"/>
      <c r="J27" s="86"/>
      <c r="K27" s="87"/>
      <c r="L27" s="88"/>
      <c r="M27" s="88"/>
      <c r="N27" s="88"/>
      <c r="O27" s="88"/>
      <c r="P27" s="88"/>
      <c r="Q27" s="88"/>
      <c r="R27" s="88"/>
      <c r="S27" s="88"/>
      <c r="T27" s="85"/>
      <c r="U27" s="86"/>
      <c r="V27" s="86"/>
      <c r="W27" s="87"/>
      <c r="Y27" s="81"/>
      <c r="Z27" s="81"/>
      <c r="AA27" s="88"/>
      <c r="AB27" s="88"/>
      <c r="AC27" s="88"/>
      <c r="AD27" s="88"/>
      <c r="AE27" s="88"/>
      <c r="AF27" s="88"/>
      <c r="AG27" s="88"/>
      <c r="AH27" s="88"/>
      <c r="AI27" s="88"/>
      <c r="AJ27" s="88"/>
      <c r="AK27" s="88"/>
      <c r="AL27" s="88"/>
      <c r="AM27" s="88"/>
      <c r="AN27" s="88"/>
      <c r="AO27" s="11"/>
      <c r="AS27" s="4" t="b">
        <f t="shared" si="0"/>
        <v>0</v>
      </c>
      <c r="AT27" s="4">
        <v>15</v>
      </c>
      <c r="BD27" s="17"/>
    </row>
    <row r="28" spans="1:56" hidden="1" x14ac:dyDescent="0.2">
      <c r="A28" s="10"/>
      <c r="B28" s="66" t="str">
        <f t="shared" si="1"/>
        <v/>
      </c>
      <c r="C28" s="67"/>
      <c r="D28" s="68"/>
      <c r="E28" s="85"/>
      <c r="F28" s="86"/>
      <c r="G28" s="86"/>
      <c r="H28" s="86"/>
      <c r="I28" s="86"/>
      <c r="J28" s="86"/>
      <c r="K28" s="87"/>
      <c r="L28" s="88"/>
      <c r="M28" s="88"/>
      <c r="N28" s="88"/>
      <c r="O28" s="88"/>
      <c r="P28" s="88"/>
      <c r="Q28" s="88"/>
      <c r="R28" s="88"/>
      <c r="S28" s="88"/>
      <c r="T28" s="85"/>
      <c r="U28" s="86"/>
      <c r="V28" s="86"/>
      <c r="W28" s="87"/>
      <c r="Y28" s="81"/>
      <c r="Z28" s="81"/>
      <c r="AA28" s="88"/>
      <c r="AB28" s="88"/>
      <c r="AC28" s="88"/>
      <c r="AD28" s="88"/>
      <c r="AE28" s="88"/>
      <c r="AF28" s="88"/>
      <c r="AG28" s="88"/>
      <c r="AH28" s="88"/>
      <c r="AI28" s="88"/>
      <c r="AJ28" s="88"/>
      <c r="AK28" s="88"/>
      <c r="AL28" s="88"/>
      <c r="AM28" s="88"/>
      <c r="AN28" s="88"/>
      <c r="AO28" s="11"/>
      <c r="AS28" s="4" t="b">
        <f t="shared" si="0"/>
        <v>0</v>
      </c>
      <c r="AT28" s="4">
        <v>16</v>
      </c>
      <c r="BD28" s="17"/>
    </row>
    <row r="29" spans="1:56" hidden="1" x14ac:dyDescent="0.2">
      <c r="A29" s="10"/>
      <c r="B29" s="66" t="str">
        <f t="shared" si="1"/>
        <v/>
      </c>
      <c r="C29" s="67"/>
      <c r="D29" s="68"/>
      <c r="E29" s="85"/>
      <c r="F29" s="86"/>
      <c r="G29" s="86"/>
      <c r="H29" s="86"/>
      <c r="I29" s="86"/>
      <c r="J29" s="86"/>
      <c r="K29" s="87"/>
      <c r="L29" s="88"/>
      <c r="M29" s="88"/>
      <c r="N29" s="88"/>
      <c r="O29" s="88"/>
      <c r="P29" s="88"/>
      <c r="Q29" s="88"/>
      <c r="R29" s="88"/>
      <c r="S29" s="88"/>
      <c r="T29" s="85"/>
      <c r="U29" s="86"/>
      <c r="V29" s="86"/>
      <c r="W29" s="87"/>
      <c r="Y29" s="81"/>
      <c r="Z29" s="81"/>
      <c r="AA29" s="88"/>
      <c r="AB29" s="88"/>
      <c r="AC29" s="88"/>
      <c r="AD29" s="88"/>
      <c r="AE29" s="88"/>
      <c r="AF29" s="88"/>
      <c r="AG29" s="88"/>
      <c r="AH29" s="88"/>
      <c r="AI29" s="88"/>
      <c r="AJ29" s="88"/>
      <c r="AK29" s="88"/>
      <c r="AL29" s="88"/>
      <c r="AM29" s="88"/>
      <c r="AN29" s="88"/>
      <c r="AO29" s="11"/>
      <c r="AS29" s="4" t="b">
        <f t="shared" si="0"/>
        <v>0</v>
      </c>
      <c r="AT29" s="4">
        <v>17</v>
      </c>
      <c r="BD29" s="17"/>
    </row>
    <row r="30" spans="1:56" hidden="1" x14ac:dyDescent="0.2">
      <c r="A30" s="10"/>
      <c r="B30" s="66" t="str">
        <f t="shared" si="1"/>
        <v/>
      </c>
      <c r="C30" s="67"/>
      <c r="D30" s="68"/>
      <c r="E30" s="85"/>
      <c r="F30" s="86"/>
      <c r="G30" s="86"/>
      <c r="H30" s="86"/>
      <c r="I30" s="86"/>
      <c r="J30" s="86"/>
      <c r="K30" s="87"/>
      <c r="L30" s="88"/>
      <c r="M30" s="88"/>
      <c r="N30" s="88"/>
      <c r="O30" s="88"/>
      <c r="P30" s="88"/>
      <c r="Q30" s="88"/>
      <c r="R30" s="88"/>
      <c r="S30" s="88"/>
      <c r="T30" s="85"/>
      <c r="U30" s="86"/>
      <c r="V30" s="86"/>
      <c r="W30" s="87"/>
      <c r="Y30" s="81"/>
      <c r="Z30" s="81"/>
      <c r="AA30" s="88"/>
      <c r="AB30" s="88"/>
      <c r="AC30" s="88"/>
      <c r="AD30" s="88"/>
      <c r="AE30" s="88"/>
      <c r="AF30" s="88"/>
      <c r="AG30" s="88"/>
      <c r="AH30" s="88"/>
      <c r="AI30" s="88"/>
      <c r="AJ30" s="88"/>
      <c r="AK30" s="88"/>
      <c r="AL30" s="88"/>
      <c r="AM30" s="88"/>
      <c r="AN30" s="88"/>
      <c r="AO30" s="11"/>
      <c r="AS30" s="4" t="b">
        <f t="shared" si="0"/>
        <v>0</v>
      </c>
      <c r="AT30" s="4">
        <v>18</v>
      </c>
      <c r="BD30" s="17"/>
    </row>
    <row r="31" spans="1:56" hidden="1" x14ac:dyDescent="0.2">
      <c r="A31" s="10"/>
      <c r="B31" s="66" t="str">
        <f t="shared" si="1"/>
        <v/>
      </c>
      <c r="C31" s="67"/>
      <c r="D31" s="68"/>
      <c r="E31" s="85"/>
      <c r="F31" s="86"/>
      <c r="G31" s="86"/>
      <c r="H31" s="86"/>
      <c r="I31" s="86"/>
      <c r="J31" s="86"/>
      <c r="K31" s="87"/>
      <c r="L31" s="88"/>
      <c r="M31" s="88"/>
      <c r="N31" s="88"/>
      <c r="O31" s="88"/>
      <c r="P31" s="88"/>
      <c r="Q31" s="88"/>
      <c r="R31" s="88"/>
      <c r="S31" s="88"/>
      <c r="T31" s="85"/>
      <c r="U31" s="86"/>
      <c r="V31" s="86"/>
      <c r="W31" s="87"/>
      <c r="Y31" s="81"/>
      <c r="Z31" s="81"/>
      <c r="AA31" s="88"/>
      <c r="AB31" s="88"/>
      <c r="AC31" s="88"/>
      <c r="AD31" s="88"/>
      <c r="AE31" s="88"/>
      <c r="AF31" s="88"/>
      <c r="AG31" s="88"/>
      <c r="AH31" s="88"/>
      <c r="AI31" s="88"/>
      <c r="AJ31" s="88"/>
      <c r="AK31" s="88"/>
      <c r="AL31" s="88"/>
      <c r="AM31" s="88"/>
      <c r="AN31" s="88"/>
      <c r="AO31" s="11"/>
      <c r="AS31" s="4" t="b">
        <f t="shared" si="0"/>
        <v>0</v>
      </c>
      <c r="AT31" s="4">
        <v>19</v>
      </c>
      <c r="BD31" s="17"/>
    </row>
    <row r="32" spans="1:56" hidden="1" x14ac:dyDescent="0.2">
      <c r="A32" s="10"/>
      <c r="B32" s="66" t="str">
        <f t="shared" si="1"/>
        <v/>
      </c>
      <c r="C32" s="67"/>
      <c r="D32" s="68"/>
      <c r="E32" s="85"/>
      <c r="F32" s="86"/>
      <c r="G32" s="86"/>
      <c r="H32" s="86"/>
      <c r="I32" s="86"/>
      <c r="J32" s="86"/>
      <c r="K32" s="87"/>
      <c r="L32" s="88"/>
      <c r="M32" s="88"/>
      <c r="N32" s="88"/>
      <c r="O32" s="88"/>
      <c r="P32" s="88"/>
      <c r="Q32" s="88"/>
      <c r="R32" s="88"/>
      <c r="S32" s="88"/>
      <c r="T32" s="85"/>
      <c r="U32" s="86"/>
      <c r="V32" s="86"/>
      <c r="W32" s="87"/>
      <c r="Y32" s="81"/>
      <c r="Z32" s="81"/>
      <c r="AA32" s="88"/>
      <c r="AB32" s="88"/>
      <c r="AC32" s="88"/>
      <c r="AD32" s="88"/>
      <c r="AE32" s="88"/>
      <c r="AF32" s="88"/>
      <c r="AG32" s="88"/>
      <c r="AH32" s="88"/>
      <c r="AI32" s="88"/>
      <c r="AJ32" s="88"/>
      <c r="AK32" s="88"/>
      <c r="AL32" s="88"/>
      <c r="AM32" s="88"/>
      <c r="AN32" s="88"/>
      <c r="AO32" s="11"/>
      <c r="AS32" s="4" t="b">
        <f t="shared" si="0"/>
        <v>0</v>
      </c>
      <c r="AT32" s="4">
        <v>20</v>
      </c>
      <c r="BD32" s="17"/>
    </row>
    <row r="33" spans="1:56" hidden="1" x14ac:dyDescent="0.2">
      <c r="A33" s="10"/>
      <c r="B33" s="66" t="str">
        <f t="shared" si="1"/>
        <v/>
      </c>
      <c r="C33" s="67"/>
      <c r="D33" s="68"/>
      <c r="E33" s="85"/>
      <c r="F33" s="86"/>
      <c r="G33" s="86"/>
      <c r="H33" s="86"/>
      <c r="I33" s="86"/>
      <c r="J33" s="86"/>
      <c r="K33" s="87"/>
      <c r="L33" s="88"/>
      <c r="M33" s="88"/>
      <c r="N33" s="88"/>
      <c r="O33" s="88"/>
      <c r="P33" s="88"/>
      <c r="Q33" s="88"/>
      <c r="R33" s="88"/>
      <c r="S33" s="88"/>
      <c r="T33" s="85"/>
      <c r="U33" s="86"/>
      <c r="V33" s="86"/>
      <c r="W33" s="87"/>
      <c r="Y33" s="81"/>
      <c r="Z33" s="81"/>
      <c r="AA33" s="88"/>
      <c r="AB33" s="88"/>
      <c r="AC33" s="88"/>
      <c r="AD33" s="88"/>
      <c r="AE33" s="88"/>
      <c r="AF33" s="88"/>
      <c r="AG33" s="88"/>
      <c r="AH33" s="88"/>
      <c r="AI33" s="88"/>
      <c r="AJ33" s="88"/>
      <c r="AK33" s="88"/>
      <c r="AL33" s="88"/>
      <c r="AM33" s="88"/>
      <c r="AN33" s="88"/>
      <c r="AO33" s="11"/>
      <c r="AS33" s="4" t="b">
        <f t="shared" si="0"/>
        <v>0</v>
      </c>
      <c r="AT33" s="4">
        <v>21</v>
      </c>
      <c r="BD33" s="17"/>
    </row>
    <row r="34" spans="1:56" hidden="1" x14ac:dyDescent="0.2">
      <c r="A34" s="10"/>
      <c r="B34" s="66" t="str">
        <f t="shared" si="1"/>
        <v/>
      </c>
      <c r="C34" s="67"/>
      <c r="D34" s="68"/>
      <c r="E34" s="85"/>
      <c r="F34" s="86"/>
      <c r="G34" s="86"/>
      <c r="H34" s="86"/>
      <c r="I34" s="86"/>
      <c r="J34" s="86"/>
      <c r="K34" s="87"/>
      <c r="L34" s="88"/>
      <c r="M34" s="88"/>
      <c r="N34" s="88"/>
      <c r="O34" s="88"/>
      <c r="P34" s="88"/>
      <c r="Q34" s="88"/>
      <c r="R34" s="88"/>
      <c r="S34" s="88"/>
      <c r="T34" s="85"/>
      <c r="U34" s="86"/>
      <c r="V34" s="86"/>
      <c r="W34" s="87"/>
      <c r="Y34" s="81"/>
      <c r="Z34" s="81"/>
      <c r="AA34" s="88"/>
      <c r="AB34" s="88"/>
      <c r="AC34" s="88"/>
      <c r="AD34" s="88"/>
      <c r="AE34" s="88"/>
      <c r="AF34" s="88"/>
      <c r="AG34" s="88"/>
      <c r="AH34" s="88"/>
      <c r="AI34" s="88"/>
      <c r="AJ34" s="88"/>
      <c r="AK34" s="88"/>
      <c r="AL34" s="88"/>
      <c r="AM34" s="88"/>
      <c r="AN34" s="88"/>
      <c r="AO34" s="11"/>
      <c r="AS34" s="4" t="b">
        <f t="shared" si="0"/>
        <v>0</v>
      </c>
      <c r="AT34" s="4">
        <v>22</v>
      </c>
      <c r="BD34" s="17"/>
    </row>
    <row r="35" spans="1:56" hidden="1" x14ac:dyDescent="0.2">
      <c r="A35" s="10"/>
      <c r="B35" s="66" t="str">
        <f t="shared" si="1"/>
        <v/>
      </c>
      <c r="C35" s="67"/>
      <c r="D35" s="68"/>
      <c r="E35" s="85"/>
      <c r="F35" s="86"/>
      <c r="G35" s="86"/>
      <c r="H35" s="86"/>
      <c r="I35" s="86"/>
      <c r="J35" s="86"/>
      <c r="K35" s="87"/>
      <c r="L35" s="88"/>
      <c r="M35" s="88"/>
      <c r="N35" s="88"/>
      <c r="O35" s="88"/>
      <c r="P35" s="88"/>
      <c r="Q35" s="88"/>
      <c r="R35" s="88"/>
      <c r="S35" s="88"/>
      <c r="T35" s="85"/>
      <c r="U35" s="86"/>
      <c r="V35" s="86"/>
      <c r="W35" s="87"/>
      <c r="Y35" s="81"/>
      <c r="Z35" s="81"/>
      <c r="AA35" s="88"/>
      <c r="AB35" s="88"/>
      <c r="AC35" s="88"/>
      <c r="AD35" s="88"/>
      <c r="AE35" s="88"/>
      <c r="AF35" s="88"/>
      <c r="AG35" s="88"/>
      <c r="AH35" s="88"/>
      <c r="AI35" s="88"/>
      <c r="AJ35" s="88"/>
      <c r="AK35" s="88"/>
      <c r="AL35" s="88"/>
      <c r="AM35" s="88"/>
      <c r="AN35" s="88"/>
      <c r="AO35" s="11"/>
      <c r="AS35" s="4" t="b">
        <f t="shared" si="0"/>
        <v>0</v>
      </c>
      <c r="AT35" s="4">
        <v>23</v>
      </c>
      <c r="BD35" s="17"/>
    </row>
    <row r="36" spans="1:56" hidden="1" x14ac:dyDescent="0.2">
      <c r="A36" s="10"/>
      <c r="B36" s="66" t="str">
        <f t="shared" si="1"/>
        <v/>
      </c>
      <c r="C36" s="67"/>
      <c r="D36" s="68"/>
      <c r="E36" s="85"/>
      <c r="F36" s="86"/>
      <c r="G36" s="86"/>
      <c r="H36" s="86"/>
      <c r="I36" s="86"/>
      <c r="J36" s="86"/>
      <c r="K36" s="87"/>
      <c r="L36" s="88"/>
      <c r="M36" s="88"/>
      <c r="N36" s="88"/>
      <c r="O36" s="88"/>
      <c r="P36" s="88"/>
      <c r="Q36" s="88"/>
      <c r="R36" s="88"/>
      <c r="S36" s="88"/>
      <c r="T36" s="85"/>
      <c r="U36" s="86"/>
      <c r="V36" s="86"/>
      <c r="W36" s="87"/>
      <c r="Y36" s="81"/>
      <c r="Z36" s="81"/>
      <c r="AA36" s="88"/>
      <c r="AB36" s="88"/>
      <c r="AC36" s="88"/>
      <c r="AD36" s="88"/>
      <c r="AE36" s="88"/>
      <c r="AF36" s="88"/>
      <c r="AG36" s="88"/>
      <c r="AH36" s="88"/>
      <c r="AI36" s="88"/>
      <c r="AJ36" s="88"/>
      <c r="AK36" s="88"/>
      <c r="AL36" s="88"/>
      <c r="AM36" s="88"/>
      <c r="AN36" s="88"/>
      <c r="AO36" s="11"/>
      <c r="AS36" s="4" t="b">
        <f t="shared" si="0"/>
        <v>0</v>
      </c>
      <c r="AT36" s="4">
        <v>24</v>
      </c>
      <c r="BD36" s="17"/>
    </row>
    <row r="37" spans="1:56" hidden="1" x14ac:dyDescent="0.2">
      <c r="A37" s="10"/>
      <c r="B37" s="66" t="str">
        <f t="shared" si="1"/>
        <v/>
      </c>
      <c r="C37" s="67"/>
      <c r="D37" s="68"/>
      <c r="E37" s="85"/>
      <c r="F37" s="86"/>
      <c r="G37" s="86"/>
      <c r="H37" s="86"/>
      <c r="I37" s="86"/>
      <c r="J37" s="86"/>
      <c r="K37" s="87"/>
      <c r="L37" s="88"/>
      <c r="M37" s="88"/>
      <c r="N37" s="88"/>
      <c r="O37" s="88"/>
      <c r="P37" s="88"/>
      <c r="Q37" s="88"/>
      <c r="R37" s="88"/>
      <c r="S37" s="88"/>
      <c r="T37" s="85"/>
      <c r="U37" s="86"/>
      <c r="V37" s="86"/>
      <c r="W37" s="87"/>
      <c r="Y37" s="81"/>
      <c r="Z37" s="81"/>
      <c r="AA37" s="88"/>
      <c r="AB37" s="88"/>
      <c r="AC37" s="88"/>
      <c r="AD37" s="88"/>
      <c r="AE37" s="88"/>
      <c r="AF37" s="88"/>
      <c r="AG37" s="88"/>
      <c r="AH37" s="88"/>
      <c r="AI37" s="88"/>
      <c r="AJ37" s="88"/>
      <c r="AK37" s="88"/>
      <c r="AL37" s="88"/>
      <c r="AM37" s="88"/>
      <c r="AN37" s="88"/>
      <c r="AO37" s="11"/>
      <c r="AS37" s="4" t="b">
        <f t="shared" si="0"/>
        <v>0</v>
      </c>
      <c r="AT37" s="4">
        <v>25</v>
      </c>
      <c r="BD37" s="17"/>
    </row>
    <row r="38" spans="1:56" hidden="1" x14ac:dyDescent="0.2">
      <c r="A38" s="10"/>
      <c r="B38" s="66" t="str">
        <f t="shared" si="1"/>
        <v/>
      </c>
      <c r="C38" s="67"/>
      <c r="D38" s="68"/>
      <c r="E38" s="85"/>
      <c r="F38" s="86"/>
      <c r="G38" s="86"/>
      <c r="H38" s="86"/>
      <c r="I38" s="86"/>
      <c r="J38" s="86"/>
      <c r="K38" s="87"/>
      <c r="L38" s="88"/>
      <c r="M38" s="88"/>
      <c r="N38" s="88"/>
      <c r="O38" s="88"/>
      <c r="P38" s="88"/>
      <c r="Q38" s="88"/>
      <c r="R38" s="88"/>
      <c r="S38" s="88"/>
      <c r="T38" s="85"/>
      <c r="U38" s="86"/>
      <c r="V38" s="86"/>
      <c r="W38" s="87"/>
      <c r="Y38" s="81"/>
      <c r="Z38" s="81"/>
      <c r="AA38" s="88"/>
      <c r="AB38" s="88"/>
      <c r="AC38" s="88"/>
      <c r="AD38" s="88"/>
      <c r="AE38" s="88"/>
      <c r="AF38" s="88"/>
      <c r="AG38" s="88"/>
      <c r="AH38" s="88"/>
      <c r="AI38" s="88"/>
      <c r="AJ38" s="88"/>
      <c r="AK38" s="88"/>
      <c r="AL38" s="88"/>
      <c r="AM38" s="88"/>
      <c r="AN38" s="88"/>
      <c r="AO38" s="11"/>
      <c r="AS38" s="4" t="b">
        <f t="shared" si="0"/>
        <v>0</v>
      </c>
      <c r="AT38" s="4">
        <v>26</v>
      </c>
      <c r="BD38" s="17"/>
    </row>
    <row r="39" spans="1:56" hidden="1" x14ac:dyDescent="0.2">
      <c r="A39" s="10"/>
      <c r="B39" s="66" t="str">
        <f t="shared" si="1"/>
        <v/>
      </c>
      <c r="C39" s="67"/>
      <c r="D39" s="68"/>
      <c r="E39" s="85"/>
      <c r="F39" s="86"/>
      <c r="G39" s="86"/>
      <c r="H39" s="86"/>
      <c r="I39" s="86"/>
      <c r="J39" s="86"/>
      <c r="K39" s="87"/>
      <c r="L39" s="88"/>
      <c r="M39" s="88"/>
      <c r="N39" s="88"/>
      <c r="O39" s="88"/>
      <c r="P39" s="88"/>
      <c r="Q39" s="88"/>
      <c r="R39" s="88"/>
      <c r="S39" s="88"/>
      <c r="T39" s="85"/>
      <c r="U39" s="86"/>
      <c r="V39" s="86"/>
      <c r="W39" s="87"/>
      <c r="Y39" s="81"/>
      <c r="Z39" s="81"/>
      <c r="AA39" s="88"/>
      <c r="AB39" s="88"/>
      <c r="AC39" s="88"/>
      <c r="AD39" s="88"/>
      <c r="AE39" s="88"/>
      <c r="AF39" s="88"/>
      <c r="AG39" s="88"/>
      <c r="AH39" s="88"/>
      <c r="AI39" s="88"/>
      <c r="AJ39" s="88"/>
      <c r="AK39" s="88"/>
      <c r="AL39" s="88"/>
      <c r="AM39" s="88"/>
      <c r="AN39" s="88"/>
      <c r="AO39" s="11"/>
      <c r="AS39" s="4" t="b">
        <f t="shared" si="0"/>
        <v>0</v>
      </c>
      <c r="AT39" s="4">
        <v>27</v>
      </c>
      <c r="BD39" s="17"/>
    </row>
    <row r="40" spans="1:56" hidden="1" x14ac:dyDescent="0.2">
      <c r="A40" s="10"/>
      <c r="B40" s="66" t="str">
        <f t="shared" si="1"/>
        <v/>
      </c>
      <c r="C40" s="67"/>
      <c r="D40" s="68"/>
      <c r="E40" s="85"/>
      <c r="F40" s="86"/>
      <c r="G40" s="86"/>
      <c r="H40" s="86"/>
      <c r="I40" s="86"/>
      <c r="J40" s="86"/>
      <c r="K40" s="87"/>
      <c r="L40" s="88"/>
      <c r="M40" s="88"/>
      <c r="N40" s="88"/>
      <c r="O40" s="88"/>
      <c r="P40" s="88"/>
      <c r="Q40" s="88"/>
      <c r="R40" s="88"/>
      <c r="S40" s="88"/>
      <c r="T40" s="85"/>
      <c r="U40" s="86"/>
      <c r="V40" s="86"/>
      <c r="W40" s="87"/>
      <c r="Y40" s="81"/>
      <c r="Z40" s="81"/>
      <c r="AA40" s="88"/>
      <c r="AB40" s="88"/>
      <c r="AC40" s="88"/>
      <c r="AD40" s="88"/>
      <c r="AE40" s="88"/>
      <c r="AF40" s="88"/>
      <c r="AG40" s="88"/>
      <c r="AH40" s="88"/>
      <c r="AI40" s="88"/>
      <c r="AJ40" s="88"/>
      <c r="AK40" s="88"/>
      <c r="AL40" s="88"/>
      <c r="AM40" s="88"/>
      <c r="AN40" s="88"/>
      <c r="AO40" s="11"/>
      <c r="AS40" s="4" t="b">
        <f t="shared" si="0"/>
        <v>0</v>
      </c>
      <c r="AT40" s="4">
        <v>28</v>
      </c>
      <c r="BD40" s="17"/>
    </row>
    <row r="41" spans="1:56" hidden="1" x14ac:dyDescent="0.2">
      <c r="A41" s="10"/>
      <c r="B41" s="66" t="str">
        <f t="shared" si="1"/>
        <v/>
      </c>
      <c r="C41" s="67"/>
      <c r="D41" s="68"/>
      <c r="E41" s="85"/>
      <c r="F41" s="86"/>
      <c r="G41" s="86"/>
      <c r="H41" s="86"/>
      <c r="I41" s="86"/>
      <c r="J41" s="86"/>
      <c r="K41" s="87"/>
      <c r="L41" s="88"/>
      <c r="M41" s="88"/>
      <c r="N41" s="88"/>
      <c r="O41" s="88"/>
      <c r="P41" s="88"/>
      <c r="Q41" s="88"/>
      <c r="R41" s="88"/>
      <c r="S41" s="88"/>
      <c r="T41" s="85"/>
      <c r="U41" s="86"/>
      <c r="V41" s="86"/>
      <c r="W41" s="87"/>
      <c r="Y41" s="81"/>
      <c r="Z41" s="81"/>
      <c r="AA41" s="88"/>
      <c r="AB41" s="88"/>
      <c r="AC41" s="88"/>
      <c r="AD41" s="88"/>
      <c r="AE41" s="88"/>
      <c r="AF41" s="88"/>
      <c r="AG41" s="88"/>
      <c r="AH41" s="88"/>
      <c r="AI41" s="88"/>
      <c r="AJ41" s="88"/>
      <c r="AK41" s="88"/>
      <c r="AL41" s="88"/>
      <c r="AM41" s="88"/>
      <c r="AN41" s="88"/>
      <c r="AO41" s="11"/>
      <c r="AS41" s="4" t="b">
        <f t="shared" si="0"/>
        <v>0</v>
      </c>
      <c r="AT41" s="4">
        <v>29</v>
      </c>
      <c r="BD41" s="17"/>
    </row>
    <row r="42" spans="1:56" hidden="1" x14ac:dyDescent="0.2">
      <c r="A42" s="10"/>
      <c r="B42" s="66" t="str">
        <f t="shared" si="1"/>
        <v/>
      </c>
      <c r="C42" s="67"/>
      <c r="D42" s="68"/>
      <c r="E42" s="85"/>
      <c r="F42" s="86"/>
      <c r="G42" s="86"/>
      <c r="H42" s="86"/>
      <c r="I42" s="86"/>
      <c r="J42" s="86"/>
      <c r="K42" s="87"/>
      <c r="L42" s="88"/>
      <c r="M42" s="88"/>
      <c r="N42" s="88"/>
      <c r="O42" s="88"/>
      <c r="P42" s="88"/>
      <c r="Q42" s="88"/>
      <c r="R42" s="88"/>
      <c r="S42" s="88"/>
      <c r="T42" s="85"/>
      <c r="U42" s="86"/>
      <c r="V42" s="86"/>
      <c r="W42" s="87"/>
      <c r="Y42" s="81"/>
      <c r="Z42" s="81"/>
      <c r="AA42" s="88"/>
      <c r="AB42" s="88"/>
      <c r="AC42" s="88"/>
      <c r="AD42" s="88"/>
      <c r="AE42" s="88"/>
      <c r="AF42" s="88"/>
      <c r="AG42" s="88"/>
      <c r="AH42" s="88"/>
      <c r="AI42" s="88"/>
      <c r="AJ42" s="88"/>
      <c r="AK42" s="88"/>
      <c r="AL42" s="88"/>
      <c r="AM42" s="88"/>
      <c r="AN42" s="88"/>
      <c r="AO42" s="11"/>
      <c r="AS42" s="4" t="b">
        <f t="shared" si="0"/>
        <v>0</v>
      </c>
      <c r="AT42" s="4">
        <v>30</v>
      </c>
      <c r="BD42" s="17"/>
    </row>
    <row r="43" spans="1:56" hidden="1" x14ac:dyDescent="0.2">
      <c r="A43" s="10"/>
      <c r="B43" s="66" t="str">
        <f t="shared" si="1"/>
        <v/>
      </c>
      <c r="C43" s="67"/>
      <c r="D43" s="68"/>
      <c r="E43" s="85"/>
      <c r="F43" s="86"/>
      <c r="G43" s="86"/>
      <c r="H43" s="86"/>
      <c r="I43" s="86"/>
      <c r="J43" s="86"/>
      <c r="K43" s="87"/>
      <c r="L43" s="88"/>
      <c r="M43" s="88"/>
      <c r="N43" s="88"/>
      <c r="O43" s="88"/>
      <c r="P43" s="88"/>
      <c r="Q43" s="88"/>
      <c r="R43" s="88"/>
      <c r="S43" s="88"/>
      <c r="T43" s="85"/>
      <c r="U43" s="86"/>
      <c r="V43" s="86"/>
      <c r="W43" s="87"/>
      <c r="Y43" s="81"/>
      <c r="Z43" s="81"/>
      <c r="AA43" s="88"/>
      <c r="AB43" s="88"/>
      <c r="AC43" s="88"/>
      <c r="AD43" s="88"/>
      <c r="AE43" s="88"/>
      <c r="AF43" s="88"/>
      <c r="AG43" s="88"/>
      <c r="AH43" s="88"/>
      <c r="AI43" s="88"/>
      <c r="AJ43" s="88"/>
      <c r="AK43" s="88"/>
      <c r="AL43" s="88"/>
      <c r="AM43" s="88"/>
      <c r="AN43" s="88"/>
      <c r="AO43" s="11"/>
      <c r="AS43" s="4" t="b">
        <f t="shared" si="0"/>
        <v>0</v>
      </c>
      <c r="AT43" s="4">
        <v>31</v>
      </c>
      <c r="BD43" s="17"/>
    </row>
    <row r="44" spans="1:56" hidden="1" x14ac:dyDescent="0.2">
      <c r="A44" s="10"/>
      <c r="B44" s="66" t="str">
        <f t="shared" si="1"/>
        <v/>
      </c>
      <c r="C44" s="67"/>
      <c r="D44" s="68"/>
      <c r="E44" s="85"/>
      <c r="F44" s="86"/>
      <c r="G44" s="86"/>
      <c r="H44" s="86"/>
      <c r="I44" s="86"/>
      <c r="J44" s="86"/>
      <c r="K44" s="87"/>
      <c r="L44" s="88"/>
      <c r="M44" s="88"/>
      <c r="N44" s="88"/>
      <c r="O44" s="88"/>
      <c r="P44" s="88"/>
      <c r="Q44" s="88"/>
      <c r="R44" s="88"/>
      <c r="S44" s="88"/>
      <c r="T44" s="85"/>
      <c r="U44" s="86"/>
      <c r="V44" s="86"/>
      <c r="W44" s="87"/>
      <c r="Y44" s="81"/>
      <c r="Z44" s="81"/>
      <c r="AA44" s="88"/>
      <c r="AB44" s="88"/>
      <c r="AC44" s="88"/>
      <c r="AD44" s="88"/>
      <c r="AE44" s="88"/>
      <c r="AF44" s="88"/>
      <c r="AG44" s="88"/>
      <c r="AH44" s="88"/>
      <c r="AI44" s="88"/>
      <c r="AJ44" s="88"/>
      <c r="AK44" s="88"/>
      <c r="AL44" s="88"/>
      <c r="AM44" s="88"/>
      <c r="AN44" s="88"/>
      <c r="AO44" s="11"/>
      <c r="AS44" s="4" t="b">
        <f t="shared" si="0"/>
        <v>0</v>
      </c>
      <c r="AT44" s="4">
        <v>32</v>
      </c>
      <c r="BD44" s="17"/>
    </row>
    <row r="45" spans="1:56" hidden="1" x14ac:dyDescent="0.2">
      <c r="A45" s="10"/>
      <c r="B45" s="66" t="str">
        <f t="shared" si="1"/>
        <v/>
      </c>
      <c r="C45" s="67"/>
      <c r="D45" s="68"/>
      <c r="E45" s="85"/>
      <c r="F45" s="86"/>
      <c r="G45" s="86"/>
      <c r="H45" s="86"/>
      <c r="I45" s="86"/>
      <c r="J45" s="86"/>
      <c r="K45" s="87"/>
      <c r="L45" s="88"/>
      <c r="M45" s="88"/>
      <c r="N45" s="88"/>
      <c r="O45" s="88"/>
      <c r="P45" s="88"/>
      <c r="Q45" s="88"/>
      <c r="R45" s="88"/>
      <c r="S45" s="88"/>
      <c r="T45" s="85"/>
      <c r="U45" s="86"/>
      <c r="V45" s="86"/>
      <c r="W45" s="87"/>
      <c r="Y45" s="81"/>
      <c r="Z45" s="81"/>
      <c r="AA45" s="88"/>
      <c r="AB45" s="88"/>
      <c r="AC45" s="88"/>
      <c r="AD45" s="88"/>
      <c r="AE45" s="88"/>
      <c r="AF45" s="88"/>
      <c r="AG45" s="88"/>
      <c r="AH45" s="88"/>
      <c r="AI45" s="88"/>
      <c r="AJ45" s="88"/>
      <c r="AK45" s="88"/>
      <c r="AL45" s="88"/>
      <c r="AM45" s="88"/>
      <c r="AN45" s="88"/>
      <c r="AO45" s="11"/>
      <c r="AS45" s="4" t="b">
        <f t="shared" si="0"/>
        <v>0</v>
      </c>
      <c r="AT45" s="4">
        <v>33</v>
      </c>
      <c r="BD45" s="17"/>
    </row>
    <row r="46" spans="1:56" hidden="1" x14ac:dyDescent="0.2">
      <c r="A46" s="10"/>
      <c r="B46" s="66" t="str">
        <f t="shared" si="1"/>
        <v/>
      </c>
      <c r="C46" s="67"/>
      <c r="D46" s="68"/>
      <c r="E46" s="85"/>
      <c r="F46" s="86"/>
      <c r="G46" s="86"/>
      <c r="H46" s="86"/>
      <c r="I46" s="86"/>
      <c r="J46" s="86"/>
      <c r="K46" s="87"/>
      <c r="L46" s="88"/>
      <c r="M46" s="88"/>
      <c r="N46" s="88"/>
      <c r="O46" s="88"/>
      <c r="P46" s="88"/>
      <c r="Q46" s="88"/>
      <c r="R46" s="88"/>
      <c r="S46" s="88"/>
      <c r="T46" s="85"/>
      <c r="U46" s="86"/>
      <c r="V46" s="86"/>
      <c r="W46" s="87"/>
      <c r="Y46" s="81"/>
      <c r="Z46" s="81"/>
      <c r="AA46" s="88"/>
      <c r="AB46" s="88"/>
      <c r="AC46" s="88"/>
      <c r="AD46" s="88"/>
      <c r="AE46" s="88"/>
      <c r="AF46" s="88"/>
      <c r="AG46" s="88"/>
      <c r="AH46" s="88"/>
      <c r="AI46" s="88"/>
      <c r="AJ46" s="88"/>
      <c r="AK46" s="88"/>
      <c r="AL46" s="88"/>
      <c r="AM46" s="88"/>
      <c r="AN46" s="88"/>
      <c r="AO46" s="11"/>
      <c r="AS46" s="4" t="b">
        <f t="shared" si="0"/>
        <v>0</v>
      </c>
      <c r="AT46" s="4">
        <v>34</v>
      </c>
      <c r="BD46" s="17"/>
    </row>
    <row r="47" spans="1:56" hidden="1" x14ac:dyDescent="0.2">
      <c r="A47" s="10"/>
      <c r="B47" s="66" t="str">
        <f t="shared" si="1"/>
        <v/>
      </c>
      <c r="C47" s="67"/>
      <c r="D47" s="68"/>
      <c r="E47" s="85"/>
      <c r="F47" s="86"/>
      <c r="G47" s="86"/>
      <c r="H47" s="86"/>
      <c r="I47" s="86"/>
      <c r="J47" s="86"/>
      <c r="K47" s="87"/>
      <c r="L47" s="88"/>
      <c r="M47" s="88"/>
      <c r="N47" s="88"/>
      <c r="O47" s="88"/>
      <c r="P47" s="88"/>
      <c r="Q47" s="88"/>
      <c r="R47" s="88"/>
      <c r="S47" s="88"/>
      <c r="T47" s="85"/>
      <c r="U47" s="86"/>
      <c r="V47" s="86"/>
      <c r="W47" s="87"/>
      <c r="Y47" s="81"/>
      <c r="Z47" s="81"/>
      <c r="AA47" s="88"/>
      <c r="AB47" s="88"/>
      <c r="AC47" s="88"/>
      <c r="AD47" s="88"/>
      <c r="AE47" s="88"/>
      <c r="AF47" s="88"/>
      <c r="AG47" s="88"/>
      <c r="AH47" s="88"/>
      <c r="AI47" s="88"/>
      <c r="AJ47" s="88"/>
      <c r="AK47" s="88"/>
      <c r="AL47" s="88"/>
      <c r="AM47" s="88"/>
      <c r="AN47" s="88"/>
      <c r="AO47" s="11"/>
      <c r="AS47" s="4" t="b">
        <f t="shared" si="0"/>
        <v>0</v>
      </c>
      <c r="AT47" s="4">
        <v>35</v>
      </c>
      <c r="BD47" s="17"/>
    </row>
    <row r="48" spans="1:56" hidden="1" x14ac:dyDescent="0.2">
      <c r="A48" s="10"/>
      <c r="B48" s="66" t="str">
        <f t="shared" si="1"/>
        <v/>
      </c>
      <c r="C48" s="67"/>
      <c r="D48" s="68"/>
      <c r="E48" s="85"/>
      <c r="F48" s="86"/>
      <c r="G48" s="86"/>
      <c r="H48" s="86"/>
      <c r="I48" s="86"/>
      <c r="J48" s="86"/>
      <c r="K48" s="87"/>
      <c r="L48" s="88"/>
      <c r="M48" s="88"/>
      <c r="N48" s="88"/>
      <c r="O48" s="88"/>
      <c r="P48" s="88"/>
      <c r="Q48" s="88"/>
      <c r="R48" s="88"/>
      <c r="S48" s="88"/>
      <c r="T48" s="85"/>
      <c r="U48" s="86"/>
      <c r="V48" s="86"/>
      <c r="W48" s="87"/>
      <c r="Y48" s="81"/>
      <c r="Z48" s="81"/>
      <c r="AA48" s="88"/>
      <c r="AB48" s="88"/>
      <c r="AC48" s="88"/>
      <c r="AD48" s="88"/>
      <c r="AE48" s="88"/>
      <c r="AF48" s="88"/>
      <c r="AG48" s="88"/>
      <c r="AH48" s="88"/>
      <c r="AI48" s="88"/>
      <c r="AJ48" s="88"/>
      <c r="AK48" s="88"/>
      <c r="AL48" s="88"/>
      <c r="AM48" s="88"/>
      <c r="AN48" s="88"/>
      <c r="AO48" s="11"/>
      <c r="AS48" s="4" t="b">
        <f t="shared" si="0"/>
        <v>0</v>
      </c>
      <c r="AT48" s="4">
        <v>36</v>
      </c>
      <c r="BD48" s="17"/>
    </row>
    <row r="49" spans="1:56" hidden="1" x14ac:dyDescent="0.2">
      <c r="A49" s="10"/>
      <c r="B49" s="66" t="str">
        <f t="shared" si="1"/>
        <v/>
      </c>
      <c r="C49" s="67"/>
      <c r="D49" s="68"/>
      <c r="E49" s="85"/>
      <c r="F49" s="86"/>
      <c r="G49" s="86"/>
      <c r="H49" s="86"/>
      <c r="I49" s="86"/>
      <c r="J49" s="86"/>
      <c r="K49" s="87"/>
      <c r="L49" s="88"/>
      <c r="M49" s="88"/>
      <c r="N49" s="88"/>
      <c r="O49" s="88"/>
      <c r="P49" s="88"/>
      <c r="Q49" s="88"/>
      <c r="R49" s="88"/>
      <c r="S49" s="88"/>
      <c r="T49" s="85"/>
      <c r="U49" s="86"/>
      <c r="V49" s="86"/>
      <c r="W49" s="87"/>
      <c r="Y49" s="81"/>
      <c r="Z49" s="81"/>
      <c r="AA49" s="88"/>
      <c r="AB49" s="88"/>
      <c r="AC49" s="88"/>
      <c r="AD49" s="88"/>
      <c r="AE49" s="88"/>
      <c r="AF49" s="88"/>
      <c r="AG49" s="88"/>
      <c r="AH49" s="88"/>
      <c r="AI49" s="88"/>
      <c r="AJ49" s="88"/>
      <c r="AK49" s="88"/>
      <c r="AL49" s="88"/>
      <c r="AM49" s="88"/>
      <c r="AN49" s="88"/>
      <c r="AO49" s="11"/>
      <c r="AS49" s="4" t="b">
        <f t="shared" si="0"/>
        <v>0</v>
      </c>
      <c r="AT49" s="4">
        <v>37</v>
      </c>
      <c r="BD49" s="17"/>
    </row>
    <row r="50" spans="1:56" hidden="1" x14ac:dyDescent="0.2">
      <c r="A50" s="10"/>
      <c r="B50" s="66" t="str">
        <f t="shared" si="1"/>
        <v/>
      </c>
      <c r="C50" s="67"/>
      <c r="D50" s="68"/>
      <c r="E50" s="85"/>
      <c r="F50" s="86"/>
      <c r="G50" s="86"/>
      <c r="H50" s="86"/>
      <c r="I50" s="86"/>
      <c r="J50" s="86"/>
      <c r="K50" s="87"/>
      <c r="L50" s="88"/>
      <c r="M50" s="88"/>
      <c r="N50" s="88"/>
      <c r="O50" s="88"/>
      <c r="P50" s="88"/>
      <c r="Q50" s="88"/>
      <c r="R50" s="88"/>
      <c r="S50" s="88"/>
      <c r="T50" s="85"/>
      <c r="U50" s="86"/>
      <c r="V50" s="86"/>
      <c r="W50" s="87"/>
      <c r="Y50" s="81"/>
      <c r="Z50" s="81"/>
      <c r="AA50" s="88"/>
      <c r="AB50" s="88"/>
      <c r="AC50" s="88"/>
      <c r="AD50" s="88"/>
      <c r="AE50" s="88"/>
      <c r="AF50" s="88"/>
      <c r="AG50" s="88"/>
      <c r="AH50" s="88"/>
      <c r="AI50" s="88"/>
      <c r="AJ50" s="88"/>
      <c r="AK50" s="88"/>
      <c r="AL50" s="88"/>
      <c r="AM50" s="88"/>
      <c r="AN50" s="88"/>
      <c r="AO50" s="11"/>
      <c r="AS50" s="4" t="b">
        <f t="shared" si="0"/>
        <v>0</v>
      </c>
      <c r="AT50" s="4">
        <v>38</v>
      </c>
      <c r="BD50" s="17"/>
    </row>
    <row r="51" spans="1:56" hidden="1" x14ac:dyDescent="0.2">
      <c r="A51" s="10"/>
      <c r="B51" s="66" t="str">
        <f t="shared" si="1"/>
        <v/>
      </c>
      <c r="C51" s="67"/>
      <c r="D51" s="68"/>
      <c r="E51" s="85"/>
      <c r="F51" s="86"/>
      <c r="G51" s="86"/>
      <c r="H51" s="86"/>
      <c r="I51" s="86"/>
      <c r="J51" s="86"/>
      <c r="K51" s="87"/>
      <c r="L51" s="88"/>
      <c r="M51" s="88"/>
      <c r="N51" s="88"/>
      <c r="O51" s="88"/>
      <c r="P51" s="88"/>
      <c r="Q51" s="88"/>
      <c r="R51" s="88"/>
      <c r="S51" s="88"/>
      <c r="T51" s="85"/>
      <c r="U51" s="86"/>
      <c r="V51" s="86"/>
      <c r="W51" s="87"/>
      <c r="Y51" s="81"/>
      <c r="Z51" s="81"/>
      <c r="AA51" s="88"/>
      <c r="AB51" s="88"/>
      <c r="AC51" s="88"/>
      <c r="AD51" s="88"/>
      <c r="AE51" s="88"/>
      <c r="AF51" s="88"/>
      <c r="AG51" s="88"/>
      <c r="AH51" s="88"/>
      <c r="AI51" s="88"/>
      <c r="AJ51" s="88"/>
      <c r="AK51" s="88"/>
      <c r="AL51" s="88"/>
      <c r="AM51" s="88"/>
      <c r="AN51" s="88"/>
      <c r="AO51" s="11"/>
      <c r="AS51" s="4" t="b">
        <f t="shared" si="0"/>
        <v>0</v>
      </c>
      <c r="AT51" s="4">
        <v>39</v>
      </c>
      <c r="BD51" s="17"/>
    </row>
    <row r="52" spans="1:56" hidden="1" x14ac:dyDescent="0.2">
      <c r="A52" s="10"/>
      <c r="B52" s="66" t="str">
        <f t="shared" si="1"/>
        <v/>
      </c>
      <c r="C52" s="67"/>
      <c r="D52" s="68"/>
      <c r="E52" s="85"/>
      <c r="F52" s="86"/>
      <c r="G52" s="86"/>
      <c r="H52" s="86"/>
      <c r="I52" s="86"/>
      <c r="J52" s="86"/>
      <c r="K52" s="87"/>
      <c r="L52" s="88"/>
      <c r="M52" s="88"/>
      <c r="N52" s="88"/>
      <c r="O52" s="88"/>
      <c r="P52" s="88"/>
      <c r="Q52" s="88"/>
      <c r="R52" s="88"/>
      <c r="S52" s="88"/>
      <c r="T52" s="85"/>
      <c r="U52" s="86"/>
      <c r="V52" s="86"/>
      <c r="W52" s="87"/>
      <c r="Y52" s="81"/>
      <c r="Z52" s="81"/>
      <c r="AA52" s="88"/>
      <c r="AB52" s="88"/>
      <c r="AC52" s="88"/>
      <c r="AD52" s="88"/>
      <c r="AE52" s="88"/>
      <c r="AF52" s="88"/>
      <c r="AG52" s="88"/>
      <c r="AH52" s="88"/>
      <c r="AI52" s="88"/>
      <c r="AJ52" s="88"/>
      <c r="AK52" s="88"/>
      <c r="AL52" s="88"/>
      <c r="AM52" s="88"/>
      <c r="AN52" s="88"/>
      <c r="AO52" s="11"/>
      <c r="AS52" s="4" t="b">
        <f t="shared" si="0"/>
        <v>0</v>
      </c>
      <c r="AT52" s="4">
        <v>40</v>
      </c>
      <c r="BD52" s="17"/>
    </row>
    <row r="53" spans="1:56" hidden="1" x14ac:dyDescent="0.2">
      <c r="A53" s="10"/>
      <c r="B53" s="66" t="str">
        <f t="shared" si="1"/>
        <v/>
      </c>
      <c r="C53" s="67"/>
      <c r="D53" s="68"/>
      <c r="E53" s="85"/>
      <c r="F53" s="86"/>
      <c r="G53" s="86"/>
      <c r="H53" s="86"/>
      <c r="I53" s="86"/>
      <c r="J53" s="86"/>
      <c r="K53" s="87"/>
      <c r="L53" s="88"/>
      <c r="M53" s="88"/>
      <c r="N53" s="88"/>
      <c r="O53" s="88"/>
      <c r="P53" s="88"/>
      <c r="Q53" s="88"/>
      <c r="R53" s="88"/>
      <c r="S53" s="88"/>
      <c r="T53" s="85"/>
      <c r="U53" s="86"/>
      <c r="V53" s="86"/>
      <c r="W53" s="87"/>
      <c r="Y53" s="81"/>
      <c r="Z53" s="81"/>
      <c r="AA53" s="88"/>
      <c r="AB53" s="88"/>
      <c r="AC53" s="88"/>
      <c r="AD53" s="88"/>
      <c r="AE53" s="88"/>
      <c r="AF53" s="88"/>
      <c r="AG53" s="88"/>
      <c r="AH53" s="88"/>
      <c r="AI53" s="88"/>
      <c r="AJ53" s="88"/>
      <c r="AK53" s="88"/>
      <c r="AL53" s="88"/>
      <c r="AM53" s="88"/>
      <c r="AN53" s="88"/>
      <c r="AO53" s="11"/>
      <c r="AS53" s="4" t="b">
        <f t="shared" si="0"/>
        <v>0</v>
      </c>
      <c r="AT53" s="4">
        <v>41</v>
      </c>
      <c r="BD53" s="17"/>
    </row>
    <row r="54" spans="1:56" hidden="1" x14ac:dyDescent="0.2">
      <c r="A54" s="10"/>
      <c r="B54" s="66" t="str">
        <f t="shared" si="1"/>
        <v/>
      </c>
      <c r="C54" s="67"/>
      <c r="D54" s="68"/>
      <c r="E54" s="85"/>
      <c r="F54" s="86"/>
      <c r="G54" s="86"/>
      <c r="H54" s="86"/>
      <c r="I54" s="86"/>
      <c r="J54" s="86"/>
      <c r="K54" s="87"/>
      <c r="L54" s="88"/>
      <c r="M54" s="88"/>
      <c r="N54" s="88"/>
      <c r="O54" s="88"/>
      <c r="P54" s="88"/>
      <c r="Q54" s="88"/>
      <c r="R54" s="88"/>
      <c r="S54" s="88"/>
      <c r="T54" s="85"/>
      <c r="U54" s="86"/>
      <c r="V54" s="86"/>
      <c r="W54" s="87"/>
      <c r="Y54" s="81"/>
      <c r="Z54" s="81"/>
      <c r="AA54" s="88"/>
      <c r="AB54" s="88"/>
      <c r="AC54" s="88"/>
      <c r="AD54" s="88"/>
      <c r="AE54" s="88"/>
      <c r="AF54" s="88"/>
      <c r="AG54" s="88"/>
      <c r="AH54" s="88"/>
      <c r="AI54" s="88"/>
      <c r="AJ54" s="88"/>
      <c r="AK54" s="88"/>
      <c r="AL54" s="88"/>
      <c r="AM54" s="88"/>
      <c r="AN54" s="88"/>
      <c r="AO54" s="11"/>
      <c r="AS54" s="4" t="b">
        <f t="shared" si="0"/>
        <v>0</v>
      </c>
      <c r="AT54" s="4">
        <v>42</v>
      </c>
      <c r="BD54" s="17"/>
    </row>
    <row r="55" spans="1:56" hidden="1" x14ac:dyDescent="0.2">
      <c r="A55" s="10"/>
      <c r="B55" s="66" t="str">
        <f t="shared" si="1"/>
        <v/>
      </c>
      <c r="C55" s="67"/>
      <c r="D55" s="68"/>
      <c r="E55" s="85"/>
      <c r="F55" s="86"/>
      <c r="G55" s="86"/>
      <c r="H55" s="86"/>
      <c r="I55" s="86"/>
      <c r="J55" s="86"/>
      <c r="K55" s="87"/>
      <c r="L55" s="88"/>
      <c r="M55" s="88"/>
      <c r="N55" s="88"/>
      <c r="O55" s="88"/>
      <c r="P55" s="88"/>
      <c r="Q55" s="88"/>
      <c r="R55" s="88"/>
      <c r="S55" s="88"/>
      <c r="T55" s="85"/>
      <c r="U55" s="86"/>
      <c r="V55" s="86"/>
      <c r="W55" s="87"/>
      <c r="Y55" s="81"/>
      <c r="Z55" s="81"/>
      <c r="AA55" s="88"/>
      <c r="AB55" s="88"/>
      <c r="AC55" s="88"/>
      <c r="AD55" s="88"/>
      <c r="AE55" s="88"/>
      <c r="AF55" s="88"/>
      <c r="AG55" s="88"/>
      <c r="AH55" s="88"/>
      <c r="AI55" s="88"/>
      <c r="AJ55" s="88"/>
      <c r="AK55" s="88"/>
      <c r="AL55" s="88"/>
      <c r="AM55" s="88"/>
      <c r="AN55" s="88"/>
      <c r="AO55" s="11"/>
      <c r="AS55" s="4" t="b">
        <f t="shared" si="0"/>
        <v>0</v>
      </c>
      <c r="AT55" s="4">
        <v>43</v>
      </c>
      <c r="BD55" s="17"/>
    </row>
    <row r="56" spans="1:56" hidden="1" x14ac:dyDescent="0.2">
      <c r="A56" s="10"/>
      <c r="B56" s="66" t="str">
        <f t="shared" si="1"/>
        <v/>
      </c>
      <c r="C56" s="67"/>
      <c r="D56" s="68"/>
      <c r="E56" s="85"/>
      <c r="F56" s="86"/>
      <c r="G56" s="86"/>
      <c r="H56" s="86"/>
      <c r="I56" s="86"/>
      <c r="J56" s="86"/>
      <c r="K56" s="87"/>
      <c r="L56" s="88"/>
      <c r="M56" s="88"/>
      <c r="N56" s="88"/>
      <c r="O56" s="88"/>
      <c r="P56" s="88"/>
      <c r="Q56" s="88"/>
      <c r="R56" s="88"/>
      <c r="S56" s="88"/>
      <c r="T56" s="85"/>
      <c r="U56" s="86"/>
      <c r="V56" s="86"/>
      <c r="W56" s="87"/>
      <c r="Y56" s="81"/>
      <c r="Z56" s="81"/>
      <c r="AA56" s="88"/>
      <c r="AB56" s="88"/>
      <c r="AC56" s="88"/>
      <c r="AD56" s="88"/>
      <c r="AE56" s="88"/>
      <c r="AF56" s="88"/>
      <c r="AG56" s="88"/>
      <c r="AH56" s="88"/>
      <c r="AI56" s="88"/>
      <c r="AJ56" s="88"/>
      <c r="AK56" s="88"/>
      <c r="AL56" s="88"/>
      <c r="AM56" s="88"/>
      <c r="AN56" s="88"/>
      <c r="AO56" s="11"/>
      <c r="AS56" s="4" t="b">
        <f t="shared" si="0"/>
        <v>0</v>
      </c>
      <c r="AT56" s="4">
        <v>44</v>
      </c>
      <c r="BD56" s="17"/>
    </row>
    <row r="57" spans="1:56" hidden="1" x14ac:dyDescent="0.2">
      <c r="A57" s="10"/>
      <c r="B57" s="66" t="str">
        <f t="shared" si="1"/>
        <v/>
      </c>
      <c r="C57" s="67"/>
      <c r="D57" s="68"/>
      <c r="E57" s="85"/>
      <c r="F57" s="86"/>
      <c r="G57" s="86"/>
      <c r="H57" s="86"/>
      <c r="I57" s="86"/>
      <c r="J57" s="86"/>
      <c r="K57" s="87"/>
      <c r="L57" s="88"/>
      <c r="M57" s="88"/>
      <c r="N57" s="88"/>
      <c r="O57" s="88"/>
      <c r="P57" s="88"/>
      <c r="Q57" s="88"/>
      <c r="R57" s="88"/>
      <c r="S57" s="88"/>
      <c r="T57" s="85"/>
      <c r="U57" s="86"/>
      <c r="V57" s="86"/>
      <c r="W57" s="87"/>
      <c r="Y57" s="81"/>
      <c r="Z57" s="81"/>
      <c r="AA57" s="88"/>
      <c r="AB57" s="88"/>
      <c r="AC57" s="88"/>
      <c r="AD57" s="88"/>
      <c r="AE57" s="88"/>
      <c r="AF57" s="88"/>
      <c r="AG57" s="88"/>
      <c r="AH57" s="88"/>
      <c r="AI57" s="88"/>
      <c r="AJ57" s="88"/>
      <c r="AK57" s="88"/>
      <c r="AL57" s="88"/>
      <c r="AM57" s="88"/>
      <c r="AN57" s="88"/>
      <c r="AO57" s="11"/>
      <c r="AS57" s="4" t="b">
        <f t="shared" si="0"/>
        <v>0</v>
      </c>
      <c r="AT57" s="4">
        <v>45</v>
      </c>
      <c r="BD57" s="17"/>
    </row>
    <row r="58" spans="1:56" hidden="1" x14ac:dyDescent="0.2">
      <c r="A58" s="10"/>
      <c r="B58" s="66" t="str">
        <f t="shared" si="1"/>
        <v/>
      </c>
      <c r="C58" s="67"/>
      <c r="D58" s="68"/>
      <c r="E58" s="85"/>
      <c r="F58" s="86"/>
      <c r="G58" s="86"/>
      <c r="H58" s="86"/>
      <c r="I58" s="86"/>
      <c r="J58" s="86"/>
      <c r="K58" s="87"/>
      <c r="L58" s="88"/>
      <c r="M58" s="88"/>
      <c r="N58" s="88"/>
      <c r="O58" s="88"/>
      <c r="P58" s="88"/>
      <c r="Q58" s="88"/>
      <c r="R58" s="88"/>
      <c r="S58" s="88"/>
      <c r="T58" s="85"/>
      <c r="U58" s="86"/>
      <c r="V58" s="86"/>
      <c r="W58" s="87"/>
      <c r="Y58" s="81"/>
      <c r="Z58" s="81"/>
      <c r="AA58" s="88"/>
      <c r="AB58" s="88"/>
      <c r="AC58" s="88"/>
      <c r="AD58" s="88"/>
      <c r="AE58" s="88"/>
      <c r="AF58" s="88"/>
      <c r="AG58" s="88"/>
      <c r="AH58" s="88"/>
      <c r="AI58" s="88"/>
      <c r="AJ58" s="88"/>
      <c r="AK58" s="88"/>
      <c r="AL58" s="88"/>
      <c r="AM58" s="88"/>
      <c r="AN58" s="88"/>
      <c r="AO58" s="11"/>
      <c r="AS58" s="4" t="b">
        <f t="shared" si="0"/>
        <v>0</v>
      </c>
      <c r="AT58" s="4">
        <v>46</v>
      </c>
      <c r="BD58" s="17"/>
    </row>
    <row r="59" spans="1:56" hidden="1" x14ac:dyDescent="0.2">
      <c r="A59" s="10"/>
      <c r="B59" s="66" t="str">
        <f t="shared" si="1"/>
        <v/>
      </c>
      <c r="C59" s="67"/>
      <c r="D59" s="68"/>
      <c r="E59" s="85"/>
      <c r="F59" s="86"/>
      <c r="G59" s="86"/>
      <c r="H59" s="86"/>
      <c r="I59" s="86"/>
      <c r="J59" s="86"/>
      <c r="K59" s="87"/>
      <c r="L59" s="88"/>
      <c r="M59" s="88"/>
      <c r="N59" s="88"/>
      <c r="O59" s="88"/>
      <c r="P59" s="88"/>
      <c r="Q59" s="88"/>
      <c r="R59" s="88"/>
      <c r="S59" s="88"/>
      <c r="T59" s="85"/>
      <c r="U59" s="86"/>
      <c r="V59" s="86"/>
      <c r="W59" s="87"/>
      <c r="Y59" s="81"/>
      <c r="Z59" s="81"/>
      <c r="AA59" s="88"/>
      <c r="AB59" s="88"/>
      <c r="AC59" s="88"/>
      <c r="AD59" s="88"/>
      <c r="AE59" s="88"/>
      <c r="AF59" s="88"/>
      <c r="AG59" s="88"/>
      <c r="AH59" s="88"/>
      <c r="AI59" s="88"/>
      <c r="AJ59" s="88"/>
      <c r="AK59" s="88"/>
      <c r="AL59" s="88"/>
      <c r="AM59" s="88"/>
      <c r="AN59" s="88"/>
      <c r="AO59" s="11"/>
      <c r="AS59" s="4" t="b">
        <f t="shared" si="0"/>
        <v>0</v>
      </c>
      <c r="AT59" s="4">
        <v>47</v>
      </c>
      <c r="BD59" s="17"/>
    </row>
    <row r="60" spans="1:56" hidden="1" x14ac:dyDescent="0.2">
      <c r="A60" s="10"/>
      <c r="B60" s="66" t="str">
        <f t="shared" si="1"/>
        <v/>
      </c>
      <c r="C60" s="67"/>
      <c r="D60" s="68"/>
      <c r="E60" s="85"/>
      <c r="F60" s="86"/>
      <c r="G60" s="86"/>
      <c r="H60" s="86"/>
      <c r="I60" s="86"/>
      <c r="J60" s="86"/>
      <c r="K60" s="87"/>
      <c r="L60" s="88"/>
      <c r="M60" s="88"/>
      <c r="N60" s="88"/>
      <c r="O60" s="88"/>
      <c r="P60" s="88"/>
      <c r="Q60" s="88"/>
      <c r="R60" s="88"/>
      <c r="S60" s="88"/>
      <c r="T60" s="85"/>
      <c r="U60" s="86"/>
      <c r="V60" s="86"/>
      <c r="W60" s="87"/>
      <c r="Y60" s="81"/>
      <c r="Z60" s="81"/>
      <c r="AA60" s="88"/>
      <c r="AB60" s="88"/>
      <c r="AC60" s="88"/>
      <c r="AD60" s="88"/>
      <c r="AE60" s="88"/>
      <c r="AF60" s="88"/>
      <c r="AG60" s="88"/>
      <c r="AH60" s="88"/>
      <c r="AI60" s="88"/>
      <c r="AJ60" s="88"/>
      <c r="AK60" s="88"/>
      <c r="AL60" s="88"/>
      <c r="AM60" s="88"/>
      <c r="AN60" s="88"/>
      <c r="AO60" s="11"/>
      <c r="AS60" s="4" t="b">
        <f t="shared" si="0"/>
        <v>0</v>
      </c>
      <c r="AT60" s="4">
        <v>48</v>
      </c>
      <c r="BD60" s="17"/>
    </row>
    <row r="61" spans="1:56" hidden="1" x14ac:dyDescent="0.2">
      <c r="A61" s="10"/>
      <c r="B61" s="66" t="str">
        <f t="shared" si="1"/>
        <v/>
      </c>
      <c r="C61" s="67"/>
      <c r="D61" s="68"/>
      <c r="E61" s="85"/>
      <c r="F61" s="86"/>
      <c r="G61" s="86"/>
      <c r="H61" s="86"/>
      <c r="I61" s="86"/>
      <c r="J61" s="86"/>
      <c r="K61" s="87"/>
      <c r="L61" s="88"/>
      <c r="M61" s="88"/>
      <c r="N61" s="88"/>
      <c r="O61" s="88"/>
      <c r="P61" s="88"/>
      <c r="Q61" s="88"/>
      <c r="R61" s="88"/>
      <c r="S61" s="88"/>
      <c r="T61" s="85"/>
      <c r="U61" s="86"/>
      <c r="V61" s="86"/>
      <c r="W61" s="87"/>
      <c r="Y61" s="81"/>
      <c r="Z61" s="81"/>
      <c r="AA61" s="88"/>
      <c r="AB61" s="88"/>
      <c r="AC61" s="88"/>
      <c r="AD61" s="88"/>
      <c r="AE61" s="88"/>
      <c r="AF61" s="88"/>
      <c r="AG61" s="88"/>
      <c r="AH61" s="88"/>
      <c r="AI61" s="88"/>
      <c r="AJ61" s="88"/>
      <c r="AK61" s="88"/>
      <c r="AL61" s="88"/>
      <c r="AM61" s="88"/>
      <c r="AN61" s="88"/>
      <c r="AO61" s="11"/>
      <c r="AS61" s="4" t="b">
        <f t="shared" si="0"/>
        <v>0</v>
      </c>
      <c r="AT61" s="4">
        <v>49</v>
      </c>
      <c r="BD61" s="17"/>
    </row>
    <row r="62" spans="1:56" hidden="1" x14ac:dyDescent="0.2">
      <c r="A62" s="10"/>
      <c r="B62" s="66" t="str">
        <f t="shared" ref="B62" si="2">IF(AT62&lt;=$AT$10,AT62,"")</f>
        <v/>
      </c>
      <c r="C62" s="67"/>
      <c r="D62" s="68"/>
      <c r="E62" s="85"/>
      <c r="F62" s="86"/>
      <c r="G62" s="86"/>
      <c r="H62" s="86"/>
      <c r="I62" s="86"/>
      <c r="J62" s="86"/>
      <c r="K62" s="87"/>
      <c r="L62" s="88"/>
      <c r="M62" s="88"/>
      <c r="N62" s="88"/>
      <c r="O62" s="88"/>
      <c r="P62" s="88"/>
      <c r="Q62" s="88"/>
      <c r="R62" s="88"/>
      <c r="S62" s="88"/>
      <c r="T62" s="85"/>
      <c r="U62" s="86"/>
      <c r="V62" s="86"/>
      <c r="W62" s="87"/>
      <c r="Y62" s="81"/>
      <c r="Z62" s="81"/>
      <c r="AA62" s="88"/>
      <c r="AB62" s="88"/>
      <c r="AC62" s="88"/>
      <c r="AD62" s="88"/>
      <c r="AE62" s="88"/>
      <c r="AF62" s="88"/>
      <c r="AG62" s="88"/>
      <c r="AH62" s="88"/>
      <c r="AI62" s="88"/>
      <c r="AJ62" s="88"/>
      <c r="AK62" s="88"/>
      <c r="AL62" s="88"/>
      <c r="AM62" s="88"/>
      <c r="AN62" s="88"/>
      <c r="AO62" s="11"/>
      <c r="AS62" s="4" t="b">
        <f t="shared" si="0"/>
        <v>0</v>
      </c>
      <c r="AT62" s="4">
        <v>50</v>
      </c>
      <c r="BD62" s="17"/>
    </row>
    <row r="63" spans="1:56" hidden="1" x14ac:dyDescent="0.2">
      <c r="A63" s="10"/>
      <c r="B63" s="66" t="str">
        <f t="shared" ref="B63" si="3">IF(AT63&lt;=$AT$10,AT63,"")</f>
        <v/>
      </c>
      <c r="C63" s="67"/>
      <c r="D63" s="68"/>
      <c r="E63" s="85"/>
      <c r="F63" s="86"/>
      <c r="G63" s="86"/>
      <c r="H63" s="86"/>
      <c r="I63" s="86"/>
      <c r="J63" s="86"/>
      <c r="K63" s="87"/>
      <c r="L63" s="88"/>
      <c r="M63" s="88"/>
      <c r="N63" s="88"/>
      <c r="O63" s="88"/>
      <c r="P63" s="88"/>
      <c r="Q63" s="88"/>
      <c r="R63" s="88"/>
      <c r="S63" s="88"/>
      <c r="T63" s="85"/>
      <c r="U63" s="86"/>
      <c r="V63" s="86"/>
      <c r="W63" s="87"/>
      <c r="Y63" s="81"/>
      <c r="Z63" s="81"/>
      <c r="AA63" s="88"/>
      <c r="AB63" s="88"/>
      <c r="AC63" s="88"/>
      <c r="AD63" s="88"/>
      <c r="AE63" s="88"/>
      <c r="AF63" s="88"/>
      <c r="AG63" s="88"/>
      <c r="AH63" s="88"/>
      <c r="AI63" s="88"/>
      <c r="AJ63" s="88"/>
      <c r="AK63" s="88"/>
      <c r="AL63" s="88"/>
      <c r="AM63" s="88"/>
      <c r="AN63" s="88"/>
      <c r="AO63" s="11"/>
      <c r="AS63" s="4" t="b">
        <f t="shared" si="0"/>
        <v>0</v>
      </c>
      <c r="AT63" s="4">
        <v>51</v>
      </c>
      <c r="BD63" s="17"/>
    </row>
    <row r="64" spans="1:56" x14ac:dyDescent="0.2">
      <c r="A64" s="10"/>
      <c r="B64" s="18"/>
      <c r="C64" s="18"/>
      <c r="D64" s="18"/>
      <c r="E64" s="18"/>
      <c r="F64" s="18"/>
      <c r="G64" s="18"/>
      <c r="H64" s="18"/>
      <c r="I64" s="18"/>
      <c r="J64" s="18"/>
      <c r="K64" s="18"/>
      <c r="L64" s="19"/>
      <c r="M64" s="19"/>
      <c r="N64" s="19"/>
      <c r="O64" s="19"/>
      <c r="P64" s="19"/>
      <c r="Q64" s="19"/>
      <c r="R64" s="19"/>
      <c r="S64" s="19"/>
      <c r="T64" s="18"/>
      <c r="U64" s="18"/>
      <c r="V64" s="18"/>
      <c r="W64" s="18"/>
      <c r="Y64" s="18"/>
      <c r="Z64" s="18"/>
      <c r="AA64" s="19"/>
      <c r="AB64" s="19"/>
      <c r="AC64" s="19"/>
      <c r="AD64" s="19"/>
      <c r="AE64" s="19"/>
      <c r="AF64" s="19"/>
      <c r="AG64" s="19"/>
      <c r="AH64" s="19"/>
      <c r="AI64" s="19"/>
      <c r="AJ64" s="19"/>
      <c r="AK64" s="19"/>
      <c r="AL64" s="19"/>
      <c r="AM64" s="19"/>
      <c r="AN64" s="19"/>
      <c r="AO64" s="11"/>
    </row>
    <row r="65" spans="1:47" ht="15.75" x14ac:dyDescent="0.25">
      <c r="A65" s="20"/>
      <c r="B65" s="12" t="s">
        <v>147</v>
      </c>
      <c r="AO65" s="11"/>
      <c r="AR65" s="15" t="s">
        <v>212</v>
      </c>
    </row>
    <row r="66" spans="1:47" ht="12.75" customHeight="1" x14ac:dyDescent="0.2">
      <c r="A66" s="10"/>
      <c r="B66" s="89" t="s">
        <v>249</v>
      </c>
      <c r="C66" s="89"/>
      <c r="D66" s="89"/>
      <c r="E66" s="89"/>
      <c r="F66" s="90"/>
      <c r="G66" s="90"/>
      <c r="H66" s="90"/>
      <c r="I66" s="90"/>
      <c r="J66" s="103" t="s">
        <v>149</v>
      </c>
      <c r="K66" s="104"/>
      <c r="L66" s="104"/>
      <c r="M66" s="104"/>
      <c r="N66" s="104"/>
      <c r="O66" s="104"/>
      <c r="P66" s="105"/>
      <c r="Q66" s="118" t="s">
        <v>166</v>
      </c>
      <c r="R66" s="118"/>
      <c r="S66" s="118"/>
      <c r="T66" s="118"/>
      <c r="U66" s="118"/>
      <c r="V66" s="118"/>
      <c r="W66" s="118"/>
      <c r="X66" s="118"/>
      <c r="Y66" s="118" t="s">
        <v>167</v>
      </c>
      <c r="Z66" s="118"/>
      <c r="AA66" s="118"/>
      <c r="AB66" s="118"/>
      <c r="AC66" s="118"/>
      <c r="AD66" s="118"/>
      <c r="AE66" s="118"/>
      <c r="AF66" s="118"/>
      <c r="AG66" s="118" t="s">
        <v>182</v>
      </c>
      <c r="AH66" s="118"/>
      <c r="AI66" s="118"/>
      <c r="AJ66" s="118"/>
      <c r="AK66" s="118"/>
      <c r="AL66" s="118"/>
      <c r="AM66" s="118"/>
      <c r="AN66" s="118"/>
      <c r="AO66" s="21"/>
      <c r="AR66" s="3" t="s">
        <v>257</v>
      </c>
    </row>
    <row r="67" spans="1:47" x14ac:dyDescent="0.2">
      <c r="A67" s="20"/>
      <c r="B67" s="89"/>
      <c r="C67" s="89"/>
      <c r="D67" s="89"/>
      <c r="E67" s="89"/>
      <c r="F67" s="90"/>
      <c r="G67" s="90"/>
      <c r="H67" s="90"/>
      <c r="I67" s="90"/>
      <c r="J67" s="100" t="s">
        <v>210</v>
      </c>
      <c r="K67" s="101"/>
      <c r="L67" s="101"/>
      <c r="M67" s="102"/>
      <c r="N67" s="94"/>
      <c r="O67" s="95"/>
      <c r="P67" s="96"/>
      <c r="Q67" s="91"/>
      <c r="R67" s="92"/>
      <c r="S67" s="92"/>
      <c r="T67" s="92"/>
      <c r="U67" s="92"/>
      <c r="V67" s="92"/>
      <c r="W67" s="92"/>
      <c r="X67" s="93"/>
      <c r="Y67" s="91"/>
      <c r="Z67" s="92"/>
      <c r="AA67" s="92"/>
      <c r="AB67" s="92"/>
      <c r="AC67" s="92"/>
      <c r="AD67" s="92"/>
      <c r="AE67" s="92"/>
      <c r="AF67" s="93"/>
      <c r="AG67" s="97"/>
      <c r="AH67" s="98"/>
      <c r="AI67" s="98"/>
      <c r="AJ67" s="98"/>
      <c r="AK67" s="98"/>
      <c r="AL67" s="98"/>
      <c r="AM67" s="98"/>
      <c r="AN67" s="99"/>
      <c r="AO67" s="11"/>
      <c r="AR67" s="3" t="s">
        <v>217</v>
      </c>
    </row>
    <row r="68" spans="1:47" x14ac:dyDescent="0.2">
      <c r="A68" s="20"/>
      <c r="B68" s="176" t="s">
        <v>247</v>
      </c>
      <c r="C68" s="176"/>
      <c r="D68" s="176"/>
      <c r="E68" s="176"/>
      <c r="F68" s="176"/>
      <c r="G68" s="177"/>
      <c r="H68" s="177"/>
      <c r="I68" s="177"/>
      <c r="J68" s="100" t="s">
        <v>211</v>
      </c>
      <c r="K68" s="101"/>
      <c r="L68" s="101"/>
      <c r="M68" s="102"/>
      <c r="N68" s="94"/>
      <c r="O68" s="95"/>
      <c r="P68" s="96"/>
      <c r="Q68" s="91"/>
      <c r="R68" s="92"/>
      <c r="S68" s="92"/>
      <c r="T68" s="92"/>
      <c r="U68" s="92"/>
      <c r="V68" s="92"/>
      <c r="W68" s="92"/>
      <c r="X68" s="93"/>
      <c r="Y68" s="91"/>
      <c r="Z68" s="92"/>
      <c r="AA68" s="92"/>
      <c r="AB68" s="92"/>
      <c r="AC68" s="92"/>
      <c r="AD68" s="92"/>
      <c r="AE68" s="92"/>
      <c r="AF68" s="93"/>
      <c r="AG68" s="97"/>
      <c r="AH68" s="98"/>
      <c r="AI68" s="98"/>
      <c r="AJ68" s="98"/>
      <c r="AK68" s="98"/>
      <c r="AL68" s="98"/>
      <c r="AM68" s="98"/>
      <c r="AN68" s="99"/>
      <c r="AO68" s="22"/>
    </row>
    <row r="69" spans="1:47" ht="12.75" customHeight="1" x14ac:dyDescent="0.2">
      <c r="A69" s="20"/>
      <c r="B69" s="119" t="s">
        <v>248</v>
      </c>
      <c r="C69" s="120"/>
      <c r="D69" s="120"/>
      <c r="E69" s="120"/>
      <c r="F69" s="120"/>
      <c r="G69" s="120"/>
      <c r="H69" s="120"/>
      <c r="I69" s="121"/>
      <c r="J69" s="122" t="s">
        <v>180</v>
      </c>
      <c r="K69" s="123"/>
      <c r="L69" s="123"/>
      <c r="M69" s="123"/>
      <c r="N69" s="123"/>
      <c r="O69" s="123"/>
      <c r="P69" s="124"/>
      <c r="Q69" s="136" t="s">
        <v>166</v>
      </c>
      <c r="R69" s="137"/>
      <c r="S69" s="137"/>
      <c r="T69" s="137"/>
      <c r="U69" s="137"/>
      <c r="V69" s="137"/>
      <c r="W69" s="137"/>
      <c r="X69" s="138"/>
      <c r="Y69" s="136" t="s">
        <v>167</v>
      </c>
      <c r="Z69" s="137"/>
      <c r="AA69" s="137"/>
      <c r="AB69" s="137"/>
      <c r="AC69" s="137"/>
      <c r="AD69" s="137"/>
      <c r="AE69" s="137"/>
      <c r="AF69" s="138"/>
      <c r="AG69" s="136" t="s">
        <v>182</v>
      </c>
      <c r="AH69" s="137"/>
      <c r="AI69" s="137"/>
      <c r="AJ69" s="137"/>
      <c r="AK69" s="137"/>
      <c r="AL69" s="137"/>
      <c r="AM69" s="137"/>
      <c r="AN69" s="138"/>
      <c r="AO69" s="22"/>
      <c r="AR69" s="15" t="s">
        <v>213</v>
      </c>
    </row>
    <row r="70" spans="1:47" x14ac:dyDescent="0.2">
      <c r="A70" s="20"/>
      <c r="B70" s="100" t="s">
        <v>163</v>
      </c>
      <c r="C70" s="101"/>
      <c r="D70" s="101"/>
      <c r="E70" s="101"/>
      <c r="F70" s="101"/>
      <c r="G70" s="101"/>
      <c r="H70" s="101"/>
      <c r="I70" s="102"/>
      <c r="J70" s="125"/>
      <c r="K70" s="126"/>
      <c r="L70" s="126"/>
      <c r="M70" s="126"/>
      <c r="N70" s="126"/>
      <c r="O70" s="126"/>
      <c r="P70" s="127"/>
      <c r="Q70" s="91"/>
      <c r="R70" s="92"/>
      <c r="S70" s="92"/>
      <c r="T70" s="92"/>
      <c r="U70" s="92"/>
      <c r="V70" s="92"/>
      <c r="W70" s="92"/>
      <c r="X70" s="93"/>
      <c r="Y70" s="91"/>
      <c r="Z70" s="92"/>
      <c r="AA70" s="92"/>
      <c r="AB70" s="92"/>
      <c r="AC70" s="92"/>
      <c r="AD70" s="92"/>
      <c r="AE70" s="92"/>
      <c r="AF70" s="93"/>
      <c r="AG70" s="97"/>
      <c r="AH70" s="98"/>
      <c r="AI70" s="98"/>
      <c r="AJ70" s="98"/>
      <c r="AK70" s="98"/>
      <c r="AL70" s="98"/>
      <c r="AM70" s="98"/>
      <c r="AN70" s="99"/>
      <c r="AO70" s="22"/>
      <c r="AR70" s="3" t="s">
        <v>246</v>
      </c>
      <c r="AT70" s="17"/>
      <c r="AU70" s="17"/>
    </row>
    <row r="71" spans="1:47" x14ac:dyDescent="0.2">
      <c r="A71" s="20"/>
      <c r="B71" s="100" t="s">
        <v>164</v>
      </c>
      <c r="C71" s="101"/>
      <c r="D71" s="101"/>
      <c r="E71" s="101"/>
      <c r="F71" s="101"/>
      <c r="G71" s="101"/>
      <c r="H71" s="101"/>
      <c r="I71" s="102"/>
      <c r="J71" s="125"/>
      <c r="K71" s="126"/>
      <c r="L71" s="126"/>
      <c r="M71" s="126"/>
      <c r="N71" s="126"/>
      <c r="O71" s="126"/>
      <c r="P71" s="127"/>
      <c r="Q71" s="91"/>
      <c r="R71" s="92"/>
      <c r="S71" s="92"/>
      <c r="T71" s="92"/>
      <c r="U71" s="92"/>
      <c r="V71" s="92"/>
      <c r="W71" s="92"/>
      <c r="X71" s="93"/>
      <c r="Y71" s="91"/>
      <c r="Z71" s="92"/>
      <c r="AA71" s="92"/>
      <c r="AB71" s="92"/>
      <c r="AC71" s="92"/>
      <c r="AD71" s="92"/>
      <c r="AE71" s="92"/>
      <c r="AF71" s="93"/>
      <c r="AG71" s="97"/>
      <c r="AH71" s="98"/>
      <c r="AI71" s="98"/>
      <c r="AJ71" s="98"/>
      <c r="AK71" s="98"/>
      <c r="AL71" s="98"/>
      <c r="AM71" s="98"/>
      <c r="AN71" s="99"/>
      <c r="AO71" s="22"/>
      <c r="AR71" s="3" t="s">
        <v>245</v>
      </c>
      <c r="AT71" s="17"/>
      <c r="AU71" s="17"/>
    </row>
    <row r="72" spans="1:47" x14ac:dyDescent="0.2">
      <c r="A72" s="20"/>
      <c r="AO72" s="22"/>
      <c r="AR72" s="3" t="s">
        <v>214</v>
      </c>
      <c r="AS72" s="17"/>
      <c r="AT72" s="17"/>
    </row>
    <row r="73" spans="1:47" ht="15.75" x14ac:dyDescent="0.25">
      <c r="A73" s="20"/>
      <c r="B73" s="12" t="s">
        <v>150</v>
      </c>
      <c r="I73" s="23"/>
      <c r="K73" s="23" t="s">
        <v>178</v>
      </c>
      <c r="L73" s="23"/>
      <c r="O73" s="23"/>
      <c r="AO73" s="22"/>
      <c r="AR73" s="3" t="s">
        <v>244</v>
      </c>
      <c r="AS73" s="17"/>
      <c r="AT73" s="17"/>
    </row>
    <row r="74" spans="1:47" ht="12.75" customHeight="1" x14ac:dyDescent="0.2">
      <c r="A74" s="10"/>
      <c r="B74" s="75" t="s">
        <v>151</v>
      </c>
      <c r="C74" s="76"/>
      <c r="D74" s="76"/>
      <c r="E74" s="76"/>
      <c r="F74" s="76"/>
      <c r="G74" s="77"/>
      <c r="H74" s="69" t="s">
        <v>165</v>
      </c>
      <c r="I74" s="70"/>
      <c r="J74" s="71"/>
      <c r="K74" s="128" t="s">
        <v>179</v>
      </c>
      <c r="L74" s="129"/>
      <c r="M74" s="130"/>
      <c r="N74" s="128" t="s">
        <v>181</v>
      </c>
      <c r="O74" s="129"/>
      <c r="P74" s="129"/>
      <c r="Q74" s="130"/>
      <c r="R74" s="136" t="s">
        <v>166</v>
      </c>
      <c r="S74" s="137"/>
      <c r="T74" s="137"/>
      <c r="U74" s="137"/>
      <c r="V74" s="137"/>
      <c r="W74" s="137"/>
      <c r="X74" s="137"/>
      <c r="Y74" s="138"/>
      <c r="Z74" s="136" t="s">
        <v>167</v>
      </c>
      <c r="AA74" s="137"/>
      <c r="AB74" s="137"/>
      <c r="AC74" s="137"/>
      <c r="AD74" s="137"/>
      <c r="AE74" s="137"/>
      <c r="AF74" s="137"/>
      <c r="AG74" s="138"/>
      <c r="AH74" s="128" t="s">
        <v>182</v>
      </c>
      <c r="AI74" s="129"/>
      <c r="AJ74" s="129"/>
      <c r="AK74" s="129"/>
      <c r="AL74" s="129"/>
      <c r="AM74" s="129"/>
      <c r="AN74" s="130"/>
      <c r="AO74" s="22"/>
    </row>
    <row r="75" spans="1:47" x14ac:dyDescent="0.2">
      <c r="A75" s="10"/>
      <c r="B75" s="78"/>
      <c r="C75" s="79"/>
      <c r="D75" s="79"/>
      <c r="E75" s="79"/>
      <c r="F75" s="79"/>
      <c r="G75" s="80"/>
      <c r="H75" s="72"/>
      <c r="I75" s="73"/>
      <c r="J75" s="74"/>
      <c r="K75" s="131"/>
      <c r="L75" s="132"/>
      <c r="M75" s="133"/>
      <c r="N75" s="131"/>
      <c r="O75" s="132"/>
      <c r="P75" s="132"/>
      <c r="Q75" s="133"/>
      <c r="R75" s="139"/>
      <c r="S75" s="140"/>
      <c r="T75" s="140"/>
      <c r="U75" s="140"/>
      <c r="V75" s="140"/>
      <c r="W75" s="140"/>
      <c r="X75" s="140"/>
      <c r="Y75" s="141"/>
      <c r="Z75" s="139"/>
      <c r="AA75" s="140"/>
      <c r="AB75" s="140"/>
      <c r="AC75" s="140"/>
      <c r="AD75" s="140"/>
      <c r="AE75" s="140"/>
      <c r="AF75" s="140"/>
      <c r="AG75" s="141"/>
      <c r="AH75" s="131"/>
      <c r="AI75" s="132"/>
      <c r="AJ75" s="132"/>
      <c r="AK75" s="132"/>
      <c r="AL75" s="132"/>
      <c r="AM75" s="132"/>
      <c r="AN75" s="133"/>
      <c r="AO75" s="22"/>
    </row>
    <row r="76" spans="1:47" ht="12.75" customHeight="1" x14ac:dyDescent="0.2">
      <c r="A76" s="10"/>
      <c r="B76" s="57" t="s">
        <v>250</v>
      </c>
      <c r="C76" s="58"/>
      <c r="D76" s="59"/>
      <c r="E76" s="54" t="s">
        <v>152</v>
      </c>
      <c r="F76" s="55"/>
      <c r="G76" s="56"/>
      <c r="H76" s="66">
        <v>50</v>
      </c>
      <c r="I76" s="67"/>
      <c r="J76" s="68"/>
      <c r="K76" s="82"/>
      <c r="L76" s="83"/>
      <c r="M76" s="84"/>
      <c r="N76" s="142" t="str">
        <f t="shared" ref="N76:N84" si="4">IF(AND(K76&lt;&gt;"",K76&lt;1),IF($F$66="LRFR",H76*0.5/0.7*(K76-0.3),ROUNDDOWN(H76*K76/2,0)),"N/A")</f>
        <v>N/A</v>
      </c>
      <c r="O76" s="143"/>
      <c r="P76" s="143"/>
      <c r="Q76" s="144"/>
      <c r="R76" s="91"/>
      <c r="S76" s="92"/>
      <c r="T76" s="92"/>
      <c r="U76" s="92"/>
      <c r="V76" s="92"/>
      <c r="W76" s="92"/>
      <c r="X76" s="92"/>
      <c r="Y76" s="93"/>
      <c r="Z76" s="91"/>
      <c r="AA76" s="92"/>
      <c r="AB76" s="92"/>
      <c r="AC76" s="92"/>
      <c r="AD76" s="92"/>
      <c r="AE76" s="92"/>
      <c r="AF76" s="92"/>
      <c r="AG76" s="93"/>
      <c r="AH76" s="97"/>
      <c r="AI76" s="98"/>
      <c r="AJ76" s="98"/>
      <c r="AK76" s="98"/>
      <c r="AL76" s="98"/>
      <c r="AM76" s="98"/>
      <c r="AN76" s="99"/>
      <c r="AO76" s="11"/>
    </row>
    <row r="77" spans="1:47" x14ac:dyDescent="0.2">
      <c r="A77" s="20"/>
      <c r="B77" s="63"/>
      <c r="C77" s="64"/>
      <c r="D77" s="65"/>
      <c r="E77" s="54" t="s">
        <v>153</v>
      </c>
      <c r="F77" s="55"/>
      <c r="G77" s="56"/>
      <c r="H77" s="66">
        <v>72</v>
      </c>
      <c r="I77" s="67"/>
      <c r="J77" s="68"/>
      <c r="K77" s="82"/>
      <c r="L77" s="83"/>
      <c r="M77" s="84"/>
      <c r="N77" s="142" t="str">
        <f t="shared" si="4"/>
        <v>N/A</v>
      </c>
      <c r="O77" s="143"/>
      <c r="P77" s="143"/>
      <c r="Q77" s="144"/>
      <c r="R77" s="91"/>
      <c r="S77" s="92"/>
      <c r="T77" s="92"/>
      <c r="U77" s="92"/>
      <c r="V77" s="92"/>
      <c r="W77" s="92"/>
      <c r="X77" s="92"/>
      <c r="Y77" s="93"/>
      <c r="Z77" s="91"/>
      <c r="AA77" s="92"/>
      <c r="AB77" s="92"/>
      <c r="AC77" s="92"/>
      <c r="AD77" s="92"/>
      <c r="AE77" s="92"/>
      <c r="AF77" s="92"/>
      <c r="AG77" s="93"/>
      <c r="AH77" s="97"/>
      <c r="AI77" s="98"/>
      <c r="AJ77" s="98"/>
      <c r="AK77" s="98"/>
      <c r="AL77" s="98"/>
      <c r="AM77" s="98"/>
      <c r="AN77" s="99"/>
      <c r="AO77" s="11"/>
    </row>
    <row r="78" spans="1:47" x14ac:dyDescent="0.2">
      <c r="A78" s="20"/>
      <c r="B78" s="63"/>
      <c r="C78" s="64"/>
      <c r="D78" s="65"/>
      <c r="E78" s="54" t="s">
        <v>154</v>
      </c>
      <c r="F78" s="55"/>
      <c r="G78" s="56"/>
      <c r="H78" s="66">
        <v>80</v>
      </c>
      <c r="I78" s="67"/>
      <c r="J78" s="68"/>
      <c r="K78" s="82"/>
      <c r="L78" s="83"/>
      <c r="M78" s="84"/>
      <c r="N78" s="142" t="str">
        <f t="shared" si="4"/>
        <v>N/A</v>
      </c>
      <c r="O78" s="143"/>
      <c r="P78" s="143"/>
      <c r="Q78" s="144"/>
      <c r="R78" s="91"/>
      <c r="S78" s="92"/>
      <c r="T78" s="92"/>
      <c r="U78" s="92"/>
      <c r="V78" s="92"/>
      <c r="W78" s="92"/>
      <c r="X78" s="92"/>
      <c r="Y78" s="93"/>
      <c r="Z78" s="91"/>
      <c r="AA78" s="92"/>
      <c r="AB78" s="92"/>
      <c r="AC78" s="92"/>
      <c r="AD78" s="92"/>
      <c r="AE78" s="92"/>
      <c r="AF78" s="92"/>
      <c r="AG78" s="93"/>
      <c r="AH78" s="97"/>
      <c r="AI78" s="98"/>
      <c r="AJ78" s="98"/>
      <c r="AK78" s="98"/>
      <c r="AL78" s="98"/>
      <c r="AM78" s="98"/>
      <c r="AN78" s="99"/>
      <c r="AO78" s="11"/>
    </row>
    <row r="79" spans="1:47" x14ac:dyDescent="0.2">
      <c r="A79" s="20"/>
      <c r="B79" s="63"/>
      <c r="C79" s="64"/>
      <c r="D79" s="65"/>
      <c r="E79" s="54" t="s">
        <v>155</v>
      </c>
      <c r="F79" s="55"/>
      <c r="G79" s="56"/>
      <c r="H79" s="66">
        <v>54</v>
      </c>
      <c r="I79" s="67"/>
      <c r="J79" s="68"/>
      <c r="K79" s="82"/>
      <c r="L79" s="83"/>
      <c r="M79" s="84"/>
      <c r="N79" s="142" t="str">
        <f t="shared" si="4"/>
        <v>N/A</v>
      </c>
      <c r="O79" s="143"/>
      <c r="P79" s="143"/>
      <c r="Q79" s="144"/>
      <c r="R79" s="91"/>
      <c r="S79" s="92"/>
      <c r="T79" s="92"/>
      <c r="U79" s="92"/>
      <c r="V79" s="92"/>
      <c r="W79" s="92"/>
      <c r="X79" s="92"/>
      <c r="Y79" s="93"/>
      <c r="Z79" s="91"/>
      <c r="AA79" s="92"/>
      <c r="AB79" s="92"/>
      <c r="AC79" s="92"/>
      <c r="AD79" s="92"/>
      <c r="AE79" s="92"/>
      <c r="AF79" s="92"/>
      <c r="AG79" s="93"/>
      <c r="AH79" s="97"/>
      <c r="AI79" s="98"/>
      <c r="AJ79" s="98"/>
      <c r="AK79" s="98"/>
      <c r="AL79" s="98"/>
      <c r="AM79" s="98"/>
      <c r="AN79" s="99"/>
      <c r="AO79" s="21"/>
    </row>
    <row r="80" spans="1:47" x14ac:dyDescent="0.2">
      <c r="A80" s="20"/>
      <c r="B80" s="63"/>
      <c r="C80" s="64"/>
      <c r="D80" s="65"/>
      <c r="E80" s="54" t="s">
        <v>156</v>
      </c>
      <c r="F80" s="55"/>
      <c r="G80" s="56"/>
      <c r="H80" s="66">
        <v>62</v>
      </c>
      <c r="I80" s="67"/>
      <c r="J80" s="68"/>
      <c r="K80" s="82"/>
      <c r="L80" s="83"/>
      <c r="M80" s="84"/>
      <c r="N80" s="142" t="str">
        <f t="shared" si="4"/>
        <v>N/A</v>
      </c>
      <c r="O80" s="143"/>
      <c r="P80" s="143"/>
      <c r="Q80" s="144"/>
      <c r="R80" s="91"/>
      <c r="S80" s="92"/>
      <c r="T80" s="92"/>
      <c r="U80" s="92"/>
      <c r="V80" s="92"/>
      <c r="W80" s="92"/>
      <c r="X80" s="92"/>
      <c r="Y80" s="93"/>
      <c r="Z80" s="91"/>
      <c r="AA80" s="92"/>
      <c r="AB80" s="92"/>
      <c r="AC80" s="92"/>
      <c r="AD80" s="92"/>
      <c r="AE80" s="92"/>
      <c r="AF80" s="92"/>
      <c r="AG80" s="93"/>
      <c r="AH80" s="97"/>
      <c r="AI80" s="98"/>
      <c r="AJ80" s="98"/>
      <c r="AK80" s="98"/>
      <c r="AL80" s="98"/>
      <c r="AM80" s="98"/>
      <c r="AN80" s="99"/>
      <c r="AO80" s="21"/>
    </row>
    <row r="81" spans="1:68" x14ac:dyDescent="0.2">
      <c r="A81" s="20"/>
      <c r="B81" s="63"/>
      <c r="C81" s="64"/>
      <c r="D81" s="65"/>
      <c r="E81" s="54" t="s">
        <v>157</v>
      </c>
      <c r="F81" s="55"/>
      <c r="G81" s="56"/>
      <c r="H81" s="66">
        <v>69.5</v>
      </c>
      <c r="I81" s="67"/>
      <c r="J81" s="68"/>
      <c r="K81" s="82"/>
      <c r="L81" s="83"/>
      <c r="M81" s="84"/>
      <c r="N81" s="142" t="str">
        <f t="shared" si="4"/>
        <v>N/A</v>
      </c>
      <c r="O81" s="143"/>
      <c r="P81" s="143"/>
      <c r="Q81" s="144"/>
      <c r="R81" s="91"/>
      <c r="S81" s="92"/>
      <c r="T81" s="92"/>
      <c r="U81" s="92"/>
      <c r="V81" s="92"/>
      <c r="W81" s="92"/>
      <c r="X81" s="92"/>
      <c r="Y81" s="93"/>
      <c r="Z81" s="91"/>
      <c r="AA81" s="92"/>
      <c r="AB81" s="92"/>
      <c r="AC81" s="92"/>
      <c r="AD81" s="92"/>
      <c r="AE81" s="92"/>
      <c r="AF81" s="92"/>
      <c r="AG81" s="93"/>
      <c r="AH81" s="97"/>
      <c r="AI81" s="98"/>
      <c r="AJ81" s="98"/>
      <c r="AK81" s="98"/>
      <c r="AL81" s="98"/>
      <c r="AM81" s="98"/>
      <c r="AN81" s="99"/>
      <c r="AO81" s="21"/>
    </row>
    <row r="82" spans="1:68" x14ac:dyDescent="0.2">
      <c r="A82" s="10"/>
      <c r="B82" s="60"/>
      <c r="C82" s="61"/>
      <c r="D82" s="62"/>
      <c r="E82" s="54" t="s">
        <v>158</v>
      </c>
      <c r="F82" s="55"/>
      <c r="G82" s="56"/>
      <c r="H82" s="66">
        <v>77.5</v>
      </c>
      <c r="I82" s="67"/>
      <c r="J82" s="68"/>
      <c r="K82" s="82"/>
      <c r="L82" s="83"/>
      <c r="M82" s="84"/>
      <c r="N82" s="142" t="str">
        <f t="shared" si="4"/>
        <v>N/A</v>
      </c>
      <c r="O82" s="143"/>
      <c r="P82" s="143"/>
      <c r="Q82" s="144"/>
      <c r="R82" s="91"/>
      <c r="S82" s="92"/>
      <c r="T82" s="92"/>
      <c r="U82" s="92"/>
      <c r="V82" s="92"/>
      <c r="W82" s="92"/>
      <c r="X82" s="92"/>
      <c r="Y82" s="93"/>
      <c r="Z82" s="91"/>
      <c r="AA82" s="92"/>
      <c r="AB82" s="92"/>
      <c r="AC82" s="92"/>
      <c r="AD82" s="92"/>
      <c r="AE82" s="92"/>
      <c r="AF82" s="92"/>
      <c r="AG82" s="93"/>
      <c r="AH82" s="97"/>
      <c r="AI82" s="98"/>
      <c r="AJ82" s="98"/>
      <c r="AK82" s="98"/>
      <c r="AL82" s="98"/>
      <c r="AM82" s="98"/>
      <c r="AN82" s="99"/>
      <c r="AO82" s="21"/>
    </row>
    <row r="83" spans="1:68" x14ac:dyDescent="0.2">
      <c r="A83" s="10"/>
      <c r="B83" s="57" t="s">
        <v>256</v>
      </c>
      <c r="C83" s="58"/>
      <c r="D83" s="59"/>
      <c r="E83" s="54" t="s">
        <v>159</v>
      </c>
      <c r="F83" s="55"/>
      <c r="G83" s="56"/>
      <c r="H83" s="66">
        <v>98</v>
      </c>
      <c r="I83" s="67"/>
      <c r="J83" s="68"/>
      <c r="K83" s="82"/>
      <c r="L83" s="83"/>
      <c r="M83" s="84"/>
      <c r="N83" s="142" t="str">
        <f t="shared" si="4"/>
        <v>N/A</v>
      </c>
      <c r="O83" s="143"/>
      <c r="P83" s="143"/>
      <c r="Q83" s="144"/>
      <c r="R83" s="91"/>
      <c r="S83" s="92"/>
      <c r="T83" s="92"/>
      <c r="U83" s="92"/>
      <c r="V83" s="92"/>
      <c r="W83" s="92"/>
      <c r="X83" s="92"/>
      <c r="Y83" s="93"/>
      <c r="Z83" s="91"/>
      <c r="AA83" s="92"/>
      <c r="AB83" s="92"/>
      <c r="AC83" s="92"/>
      <c r="AD83" s="92"/>
      <c r="AE83" s="92"/>
      <c r="AF83" s="92"/>
      <c r="AG83" s="93"/>
      <c r="AH83" s="97"/>
      <c r="AI83" s="98"/>
      <c r="AJ83" s="98"/>
      <c r="AK83" s="98"/>
      <c r="AL83" s="98"/>
      <c r="AM83" s="98"/>
      <c r="AN83" s="99"/>
      <c r="AO83" s="24"/>
    </row>
    <row r="84" spans="1:68" x14ac:dyDescent="0.2">
      <c r="A84" s="10"/>
      <c r="B84" s="60"/>
      <c r="C84" s="61"/>
      <c r="D84" s="62"/>
      <c r="E84" s="54" t="s">
        <v>160</v>
      </c>
      <c r="F84" s="55"/>
      <c r="G84" s="56"/>
      <c r="H84" s="66">
        <v>98</v>
      </c>
      <c r="I84" s="67"/>
      <c r="J84" s="68"/>
      <c r="K84" s="82"/>
      <c r="L84" s="83"/>
      <c r="M84" s="84"/>
      <c r="N84" s="142" t="str">
        <f t="shared" si="4"/>
        <v>N/A</v>
      </c>
      <c r="O84" s="143"/>
      <c r="P84" s="143"/>
      <c r="Q84" s="144"/>
      <c r="R84" s="91"/>
      <c r="S84" s="92"/>
      <c r="T84" s="92"/>
      <c r="U84" s="92"/>
      <c r="V84" s="92"/>
      <c r="W84" s="92"/>
      <c r="X84" s="92"/>
      <c r="Y84" s="93"/>
      <c r="Z84" s="91"/>
      <c r="AA84" s="92"/>
      <c r="AB84" s="92"/>
      <c r="AC84" s="92"/>
      <c r="AD84" s="92"/>
      <c r="AE84" s="92"/>
      <c r="AF84" s="92"/>
      <c r="AG84" s="93"/>
      <c r="AH84" s="97"/>
      <c r="AI84" s="98"/>
      <c r="AJ84" s="98"/>
      <c r="AK84" s="98"/>
      <c r="AL84" s="98"/>
      <c r="AM84" s="98"/>
      <c r="AN84" s="99"/>
      <c r="AO84" s="11"/>
      <c r="AR84" s="15" t="s">
        <v>253</v>
      </c>
    </row>
    <row r="85" spans="1:68" x14ac:dyDescent="0.2">
      <c r="A85" s="10"/>
      <c r="B85" s="57" t="s">
        <v>251</v>
      </c>
      <c r="C85" s="58"/>
      <c r="D85" s="59"/>
      <c r="E85" s="54" t="s">
        <v>161</v>
      </c>
      <c r="F85" s="55"/>
      <c r="G85" s="56"/>
      <c r="H85" s="66">
        <v>57.5</v>
      </c>
      <c r="I85" s="67"/>
      <c r="J85" s="68"/>
      <c r="K85" s="82"/>
      <c r="L85" s="83"/>
      <c r="M85" s="84"/>
      <c r="N85" s="142" t="str">
        <f>IF(AND(K85&lt;&gt;"",K85&lt;1),ROUNDDOWN(H85*K85/2,0),"N/A")</f>
        <v>N/A</v>
      </c>
      <c r="O85" s="143"/>
      <c r="P85" s="143"/>
      <c r="Q85" s="144"/>
      <c r="R85" s="91"/>
      <c r="S85" s="92"/>
      <c r="T85" s="92"/>
      <c r="U85" s="92"/>
      <c r="V85" s="92"/>
      <c r="W85" s="92"/>
      <c r="X85" s="92"/>
      <c r="Y85" s="93"/>
      <c r="Z85" s="91"/>
      <c r="AA85" s="92"/>
      <c r="AB85" s="92"/>
      <c r="AC85" s="92"/>
      <c r="AD85" s="92"/>
      <c r="AE85" s="92"/>
      <c r="AF85" s="92"/>
      <c r="AG85" s="93"/>
      <c r="AH85" s="97"/>
      <c r="AI85" s="98"/>
      <c r="AJ85" s="98"/>
      <c r="AK85" s="98"/>
      <c r="AL85" s="98"/>
      <c r="AM85" s="98"/>
      <c r="AN85" s="99"/>
      <c r="AO85" s="11"/>
      <c r="AR85" s="53" t="s">
        <v>255</v>
      </c>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row>
    <row r="86" spans="1:68" ht="12.75" customHeight="1" x14ac:dyDescent="0.2">
      <c r="A86" s="20"/>
      <c r="B86" s="60"/>
      <c r="C86" s="61"/>
      <c r="D86" s="62"/>
      <c r="E86" s="54" t="s">
        <v>162</v>
      </c>
      <c r="F86" s="55"/>
      <c r="G86" s="56"/>
      <c r="H86" s="66">
        <v>86</v>
      </c>
      <c r="I86" s="67"/>
      <c r="J86" s="68"/>
      <c r="K86" s="82"/>
      <c r="L86" s="83"/>
      <c r="M86" s="84"/>
      <c r="N86" s="142" t="str">
        <f>IF(AND(K86&lt;&gt;"",K86&lt;1),ROUNDDOWN(H86*K86/2,0),"N/A")</f>
        <v>N/A</v>
      </c>
      <c r="O86" s="143"/>
      <c r="P86" s="143"/>
      <c r="Q86" s="144"/>
      <c r="R86" s="91"/>
      <c r="S86" s="92"/>
      <c r="T86" s="92"/>
      <c r="U86" s="92"/>
      <c r="V86" s="92"/>
      <c r="W86" s="92"/>
      <c r="X86" s="92"/>
      <c r="Y86" s="93"/>
      <c r="Z86" s="91"/>
      <c r="AA86" s="92"/>
      <c r="AB86" s="92"/>
      <c r="AC86" s="92"/>
      <c r="AD86" s="92"/>
      <c r="AE86" s="92"/>
      <c r="AF86" s="92"/>
      <c r="AG86" s="93"/>
      <c r="AH86" s="97"/>
      <c r="AI86" s="98"/>
      <c r="AJ86" s="98"/>
      <c r="AK86" s="98"/>
      <c r="AL86" s="98"/>
      <c r="AM86" s="98"/>
      <c r="AN86" s="99"/>
      <c r="AO86" s="21"/>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row>
    <row r="87" spans="1:68" ht="12.75" customHeight="1" x14ac:dyDescent="0.2">
      <c r="A87" s="20"/>
      <c r="B87" s="50" t="s">
        <v>258</v>
      </c>
      <c r="C87" s="51"/>
      <c r="D87" s="51"/>
      <c r="E87" s="51"/>
      <c r="F87" s="51"/>
      <c r="G87" s="51"/>
      <c r="H87" s="51"/>
      <c r="I87" s="51"/>
      <c r="J87" s="51"/>
      <c r="K87" s="51"/>
      <c r="L87" s="51"/>
      <c r="M87" s="51"/>
      <c r="N87" s="51"/>
      <c r="O87" s="51"/>
      <c r="P87" s="52"/>
      <c r="Q87" s="47" t="s">
        <v>216</v>
      </c>
      <c r="R87" s="48"/>
      <c r="S87" s="48"/>
      <c r="T87" s="48"/>
      <c r="U87" s="48"/>
      <c r="V87" s="48"/>
      <c r="W87" s="48"/>
      <c r="X87" s="48"/>
      <c r="Y87" s="48"/>
      <c r="Z87" s="48"/>
      <c r="AA87" s="48"/>
      <c r="AB87" s="48"/>
      <c r="AC87" s="48"/>
      <c r="AD87" s="48"/>
      <c r="AE87" s="48"/>
      <c r="AF87" s="48"/>
      <c r="AG87" s="48"/>
      <c r="AH87" s="48"/>
      <c r="AI87" s="48"/>
      <c r="AJ87" s="48"/>
      <c r="AK87" s="48"/>
      <c r="AL87" s="48"/>
      <c r="AM87" s="48"/>
      <c r="AN87" s="49"/>
      <c r="AO87" s="21"/>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row>
    <row r="88" spans="1:68" x14ac:dyDescent="0.2">
      <c r="A88" s="20"/>
      <c r="B88" s="5" t="str">
        <f>IF(G89="","X","")</f>
        <v>X</v>
      </c>
      <c r="C88" s="17" t="s">
        <v>233</v>
      </c>
      <c r="D88" s="17"/>
      <c r="E88" s="17"/>
      <c r="F88" s="17"/>
      <c r="G88" s="17"/>
      <c r="H88" s="17"/>
      <c r="I88" s="17"/>
      <c r="J88" s="17"/>
      <c r="K88" s="17"/>
      <c r="L88" s="17"/>
      <c r="M88" s="17"/>
      <c r="N88" s="17"/>
      <c r="O88" s="17"/>
      <c r="P88" s="25"/>
      <c r="Q88" s="5" t="str">
        <f>IF(AJ89="","X","")</f>
        <v>X</v>
      </c>
      <c r="R88" s="42" t="s">
        <v>233</v>
      </c>
      <c r="S88" s="43"/>
      <c r="T88" s="43"/>
      <c r="U88" s="43"/>
      <c r="V88" s="43"/>
      <c r="W88" s="17"/>
      <c r="X88" s="17"/>
      <c r="Y88" s="17"/>
      <c r="Z88" s="17"/>
      <c r="AA88" s="17"/>
      <c r="AB88" s="17"/>
      <c r="AC88" s="17"/>
      <c r="AD88" s="17"/>
      <c r="AE88" s="17"/>
      <c r="AF88" s="17"/>
      <c r="AG88" s="17"/>
      <c r="AH88" s="17"/>
      <c r="AI88" s="17"/>
      <c r="AJ88" s="17"/>
      <c r="AK88" s="17"/>
      <c r="AL88" s="17"/>
      <c r="AM88" s="17"/>
      <c r="AN88" s="25"/>
      <c r="AO88" s="21"/>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row>
    <row r="89" spans="1:68" x14ac:dyDescent="0.2">
      <c r="A89" s="20"/>
      <c r="B89" s="5" t="str">
        <f>IF(G89="","","X")</f>
        <v/>
      </c>
      <c r="C89" s="26" t="s">
        <v>234</v>
      </c>
      <c r="D89" s="26"/>
      <c r="E89" s="26"/>
      <c r="F89" s="26"/>
      <c r="G89" s="169" t="str">
        <f>IF(OR(MIN(K76:M84)&gt;=1,SUM(K76:M84)=0),"",FLOOR(MIN(N76:Q84),5))</f>
        <v/>
      </c>
      <c r="H89" s="170"/>
      <c r="I89" s="26" t="s">
        <v>145</v>
      </c>
      <c r="J89" s="27"/>
      <c r="K89" s="26"/>
      <c r="L89" s="26"/>
      <c r="M89" s="26"/>
      <c r="N89" s="26"/>
      <c r="O89" s="26"/>
      <c r="P89" s="28"/>
      <c r="Q89" s="5" t="str">
        <f>IF(AJ89="","","X")</f>
        <v/>
      </c>
      <c r="R89" s="44" t="s">
        <v>234</v>
      </c>
      <c r="S89" s="45"/>
      <c r="T89" s="45"/>
      <c r="U89" s="45"/>
      <c r="V89" s="46"/>
      <c r="W89" s="171" t="str">
        <f>IF(SUM(K85:M86)=0,"",IF(AND(K85&gt;=1,K86&gt;=1),"",ROUNDDOWN(IF(AND(K85&lt;1,K86&lt;1),MIN(K85*16.75,K86*31),IF(K85&lt;1,K85*16.75,IF(K86&lt;1,MIN(16,K86*31),))),0)))</f>
        <v/>
      </c>
      <c r="X89" s="170"/>
      <c r="Y89" s="26" t="s">
        <v>172</v>
      </c>
      <c r="Z89" s="26"/>
      <c r="AA89" s="26"/>
      <c r="AB89" s="26"/>
      <c r="AC89" s="26"/>
      <c r="AD89" s="171" t="str">
        <f>IF(SUM(K85:M86)=0,"",IF(AND(K85&gt;=1,K86&gt;=1),"",ROUNDDOWN(IF(AND(K85&lt;1,K86&lt;1),MIN(K85*28.75,K86*31),IF(K85&lt;1,K85*28.75,IF(K86&lt;1,K86*31))),0)))</f>
        <v/>
      </c>
      <c r="AE89" s="170"/>
      <c r="AF89" s="26" t="s">
        <v>173</v>
      </c>
      <c r="AG89" s="26"/>
      <c r="AH89" s="26"/>
      <c r="AI89" s="26"/>
      <c r="AJ89" s="171" t="str">
        <f>IF(SUM(K85:M86)=0,"",IF(AND(K85&gt;=1,K86&gt;=1),"",ROUNDDOWN(IF(AND(K85&lt;1,K86&lt;1),MIN(K85*28.75,K86*43),IF(K85&lt;1,K85*28.75,IF(K86&lt;1,K86*43))),0)))</f>
        <v/>
      </c>
      <c r="AK89" s="170"/>
      <c r="AL89" s="26" t="s">
        <v>174</v>
      </c>
      <c r="AM89" s="26"/>
      <c r="AN89" s="28"/>
      <c r="AO89" s="21"/>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row>
    <row r="90" spans="1:68" x14ac:dyDescent="0.2">
      <c r="A90" s="20"/>
      <c r="AO90" s="21"/>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row>
    <row r="91" spans="1:68" x14ac:dyDescent="0.2">
      <c r="A91" s="20"/>
      <c r="B91" s="29" t="s">
        <v>204</v>
      </c>
      <c r="C91" s="30"/>
      <c r="D91" s="30"/>
      <c r="E91" s="30"/>
      <c r="F91" s="30"/>
      <c r="G91" s="30"/>
      <c r="H91" s="30"/>
      <c r="I91" s="30"/>
      <c r="J91" s="30"/>
      <c r="K91" s="30"/>
      <c r="L91" s="31"/>
      <c r="M91" s="32"/>
      <c r="N91" s="32"/>
      <c r="O91" s="32"/>
      <c r="P91" s="172"/>
      <c r="Q91" s="172"/>
      <c r="R91" s="172"/>
      <c r="S91" s="172"/>
      <c r="T91" s="172"/>
      <c r="U91" s="172"/>
      <c r="V91" s="172"/>
      <c r="W91" s="172"/>
      <c r="X91" s="172"/>
      <c r="Y91" s="172"/>
      <c r="Z91" s="172"/>
      <c r="AA91" s="172"/>
      <c r="AB91" s="172"/>
      <c r="AC91" s="172"/>
      <c r="AD91" s="172"/>
      <c r="AE91" s="166" t="s">
        <v>169</v>
      </c>
      <c r="AF91" s="167"/>
      <c r="AG91" s="167"/>
      <c r="AH91" s="167"/>
      <c r="AI91" s="167"/>
      <c r="AJ91" s="167"/>
      <c r="AK91" s="167"/>
      <c r="AL91" s="167"/>
      <c r="AM91" s="167"/>
      <c r="AN91" s="168"/>
      <c r="AO91" s="21"/>
      <c r="AR91" s="53"/>
      <c r="AS91" s="53"/>
      <c r="AT91" s="53"/>
      <c r="AU91" s="53"/>
      <c r="AV91" s="53"/>
      <c r="AW91" s="53"/>
      <c r="AX91" s="53"/>
      <c r="AY91" s="53"/>
      <c r="AZ91" s="53"/>
      <c r="BA91" s="53"/>
      <c r="BB91" s="53"/>
      <c r="BC91" s="53"/>
      <c r="BD91" s="53"/>
      <c r="BE91" s="53"/>
      <c r="BF91" s="53"/>
      <c r="BG91" s="53"/>
      <c r="BH91" s="53"/>
      <c r="BI91" s="53"/>
      <c r="BJ91" s="53"/>
      <c r="BK91" s="53"/>
      <c r="BL91" s="53"/>
      <c r="BM91" s="53"/>
      <c r="BN91" s="53"/>
      <c r="BO91" s="53"/>
      <c r="BP91" s="53"/>
    </row>
    <row r="92" spans="1:68" x14ac:dyDescent="0.2">
      <c r="A92" s="10"/>
      <c r="B92" s="145" t="s">
        <v>168</v>
      </c>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7"/>
      <c r="AE92" s="100" t="s">
        <v>170</v>
      </c>
      <c r="AF92" s="102"/>
      <c r="AG92" s="91"/>
      <c r="AH92" s="92"/>
      <c r="AI92" s="92"/>
      <c r="AJ92" s="92"/>
      <c r="AK92" s="92"/>
      <c r="AL92" s="92"/>
      <c r="AM92" s="92"/>
      <c r="AN92" s="93"/>
      <c r="AO92" s="24"/>
    </row>
    <row r="93" spans="1:68" x14ac:dyDescent="0.2">
      <c r="A93" s="10"/>
      <c r="B93" s="148"/>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50"/>
      <c r="AE93" s="100" t="s">
        <v>171</v>
      </c>
      <c r="AF93" s="102"/>
      <c r="AG93" s="154"/>
      <c r="AH93" s="155"/>
      <c r="AI93" s="155"/>
      <c r="AJ93" s="155"/>
      <c r="AK93" s="155"/>
      <c r="AL93" s="155"/>
      <c r="AM93" s="155"/>
      <c r="AN93" s="156"/>
      <c r="AO93" s="11"/>
    </row>
    <row r="94" spans="1:68" x14ac:dyDescent="0.2">
      <c r="A94" s="10"/>
      <c r="B94" s="148"/>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50"/>
      <c r="AE94" s="157"/>
      <c r="AF94" s="158"/>
      <c r="AG94" s="158"/>
      <c r="AH94" s="158"/>
      <c r="AI94" s="158"/>
      <c r="AJ94" s="158"/>
      <c r="AK94" s="158"/>
      <c r="AL94" s="158"/>
      <c r="AM94" s="158"/>
      <c r="AN94" s="159"/>
      <c r="AO94" s="11"/>
      <c r="AR94" s="15" t="s">
        <v>252</v>
      </c>
    </row>
    <row r="95" spans="1:68" x14ac:dyDescent="0.2">
      <c r="A95" s="10"/>
      <c r="B95" s="148"/>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50"/>
      <c r="AE95" s="160"/>
      <c r="AF95" s="161"/>
      <c r="AG95" s="161"/>
      <c r="AH95" s="161"/>
      <c r="AI95" s="161"/>
      <c r="AJ95" s="161"/>
      <c r="AK95" s="161"/>
      <c r="AL95" s="161"/>
      <c r="AM95" s="161"/>
      <c r="AN95" s="162"/>
      <c r="AO95" s="11"/>
      <c r="AR95" s="3" t="s">
        <v>215</v>
      </c>
    </row>
    <row r="96" spans="1:68" x14ac:dyDescent="0.2">
      <c r="A96" s="10"/>
      <c r="B96" s="148"/>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50"/>
      <c r="AE96" s="160"/>
      <c r="AF96" s="161"/>
      <c r="AG96" s="161"/>
      <c r="AH96" s="161"/>
      <c r="AI96" s="161"/>
      <c r="AJ96" s="161"/>
      <c r="AK96" s="161"/>
      <c r="AL96" s="161"/>
      <c r="AM96" s="161"/>
      <c r="AN96" s="162"/>
      <c r="AO96" s="11"/>
    </row>
    <row r="97" spans="1:41" x14ac:dyDescent="0.2">
      <c r="A97" s="10"/>
      <c r="B97" s="148"/>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50"/>
      <c r="AE97" s="160"/>
      <c r="AF97" s="161"/>
      <c r="AG97" s="161"/>
      <c r="AH97" s="161"/>
      <c r="AI97" s="161"/>
      <c r="AJ97" s="161"/>
      <c r="AK97" s="161"/>
      <c r="AL97" s="161"/>
      <c r="AM97" s="161"/>
      <c r="AN97" s="162"/>
      <c r="AO97" s="11"/>
    </row>
    <row r="98" spans="1:41" x14ac:dyDescent="0.2">
      <c r="A98" s="10"/>
      <c r="B98" s="148"/>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50"/>
      <c r="AE98" s="160"/>
      <c r="AF98" s="161"/>
      <c r="AG98" s="161"/>
      <c r="AH98" s="161"/>
      <c r="AI98" s="161"/>
      <c r="AJ98" s="161"/>
      <c r="AK98" s="161"/>
      <c r="AL98" s="161"/>
      <c r="AM98" s="161"/>
      <c r="AN98" s="162"/>
      <c r="AO98" s="11"/>
    </row>
    <row r="99" spans="1:41" x14ac:dyDescent="0.2">
      <c r="A99" s="10"/>
      <c r="B99" s="148"/>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50"/>
      <c r="AE99" s="160"/>
      <c r="AF99" s="161"/>
      <c r="AG99" s="161"/>
      <c r="AH99" s="161"/>
      <c r="AI99" s="161"/>
      <c r="AJ99" s="161"/>
      <c r="AK99" s="161"/>
      <c r="AL99" s="161"/>
      <c r="AM99" s="161"/>
      <c r="AN99" s="162"/>
      <c r="AO99" s="11"/>
    </row>
    <row r="100" spans="1:41" x14ac:dyDescent="0.2">
      <c r="A100" s="10"/>
      <c r="B100" s="148"/>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50"/>
      <c r="AE100" s="160"/>
      <c r="AF100" s="161"/>
      <c r="AG100" s="161"/>
      <c r="AH100" s="161"/>
      <c r="AI100" s="161"/>
      <c r="AJ100" s="161"/>
      <c r="AK100" s="161"/>
      <c r="AL100" s="161"/>
      <c r="AM100" s="161"/>
      <c r="AN100" s="162"/>
      <c r="AO100" s="11"/>
    </row>
    <row r="101" spans="1:41" x14ac:dyDescent="0.2">
      <c r="A101" s="10"/>
      <c r="B101" s="148"/>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50"/>
      <c r="AE101" s="160"/>
      <c r="AF101" s="161"/>
      <c r="AG101" s="161"/>
      <c r="AH101" s="161"/>
      <c r="AI101" s="161"/>
      <c r="AJ101" s="161"/>
      <c r="AK101" s="161"/>
      <c r="AL101" s="161"/>
      <c r="AM101" s="161"/>
      <c r="AN101" s="162"/>
      <c r="AO101" s="11"/>
    </row>
    <row r="102" spans="1:41" x14ac:dyDescent="0.2">
      <c r="A102" s="10"/>
      <c r="B102" s="148"/>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50"/>
      <c r="AE102" s="160"/>
      <c r="AF102" s="161"/>
      <c r="AG102" s="161"/>
      <c r="AH102" s="161"/>
      <c r="AI102" s="161"/>
      <c r="AJ102" s="161"/>
      <c r="AK102" s="161"/>
      <c r="AL102" s="161"/>
      <c r="AM102" s="161"/>
      <c r="AN102" s="162"/>
      <c r="AO102" s="11"/>
    </row>
    <row r="103" spans="1:41" x14ac:dyDescent="0.2">
      <c r="A103" s="10"/>
      <c r="B103" s="151"/>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3"/>
      <c r="AE103" s="163"/>
      <c r="AF103" s="164"/>
      <c r="AG103" s="164"/>
      <c r="AH103" s="164"/>
      <c r="AI103" s="164"/>
      <c r="AJ103" s="164"/>
      <c r="AK103" s="164"/>
      <c r="AL103" s="164"/>
      <c r="AM103" s="164"/>
      <c r="AN103" s="165"/>
      <c r="AO103" s="11"/>
    </row>
    <row r="104" spans="1:41" x14ac:dyDescent="0.2">
      <c r="A104" s="8"/>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4"/>
      <c r="AA104" s="34"/>
      <c r="AB104" s="34"/>
      <c r="AC104" s="34"/>
      <c r="AD104" s="34"/>
      <c r="AE104" s="34"/>
      <c r="AF104" s="34"/>
      <c r="AG104" s="34"/>
      <c r="AH104" s="34"/>
      <c r="AI104" s="34"/>
      <c r="AJ104" s="34"/>
      <c r="AK104" s="34"/>
      <c r="AL104" s="34"/>
      <c r="AM104" s="34"/>
      <c r="AN104" s="35"/>
      <c r="AO104" s="6"/>
    </row>
    <row r="105" spans="1:41" x14ac:dyDescent="0.2">
      <c r="A105" s="36"/>
      <c r="AO105" s="36"/>
    </row>
    <row r="106" spans="1:41" x14ac:dyDescent="0.2">
      <c r="A106" s="36"/>
      <c r="AO106" s="36"/>
    </row>
    <row r="107" spans="1:41" x14ac:dyDescent="0.2">
      <c r="A107" s="36"/>
      <c r="AO107" s="37"/>
    </row>
    <row r="108" spans="1:41" x14ac:dyDescent="0.2">
      <c r="A108" s="36"/>
      <c r="AO108" s="37"/>
    </row>
    <row r="109" spans="1:41" x14ac:dyDescent="0.2">
      <c r="A109" s="36"/>
      <c r="AO109" s="37"/>
    </row>
    <row r="110" spans="1:41" x14ac:dyDescent="0.2">
      <c r="A110" s="36"/>
      <c r="AN110" s="38"/>
      <c r="AO110" s="37"/>
    </row>
    <row r="111" spans="1:41" x14ac:dyDescent="0.2">
      <c r="A111" s="36"/>
      <c r="AO111" s="37"/>
    </row>
    <row r="112" spans="1:41" x14ac:dyDescent="0.2">
      <c r="A112" s="36"/>
      <c r="AO112" s="37"/>
    </row>
    <row r="113" spans="1:41" x14ac:dyDescent="0.2">
      <c r="A113" s="36"/>
      <c r="AO113" s="37"/>
    </row>
    <row r="114" spans="1:41" x14ac:dyDescent="0.2">
      <c r="A114" s="36"/>
      <c r="AO114" s="37"/>
    </row>
    <row r="115" spans="1:41" ht="14.25" x14ac:dyDescent="0.2">
      <c r="A115" s="36"/>
      <c r="AO115" s="39"/>
    </row>
    <row r="116" spans="1:41" x14ac:dyDescent="0.2">
      <c r="A116" s="36"/>
      <c r="AO116" s="40"/>
    </row>
    <row r="117" spans="1:41" x14ac:dyDescent="0.2">
      <c r="A117" s="36"/>
      <c r="AO117" s="40"/>
    </row>
    <row r="118" spans="1:41" x14ac:dyDescent="0.2">
      <c r="A118" s="36"/>
      <c r="AO118" s="41"/>
    </row>
    <row r="119" spans="1:41" x14ac:dyDescent="0.2">
      <c r="A119" s="36"/>
      <c r="AO119" s="41"/>
    </row>
    <row r="120" spans="1:41" x14ac:dyDescent="0.2">
      <c r="A120" s="36"/>
      <c r="AO120" s="41"/>
    </row>
    <row r="121" spans="1:41" x14ac:dyDescent="0.2">
      <c r="A121" s="36"/>
      <c r="AO121" s="40"/>
    </row>
  </sheetData>
  <sheetProtection sheet="1" insertRows="0" insertHyperlinks="0" selectLockedCells="1" sort="0" autoFilter="0"/>
  <protectedRanges>
    <protectedRange sqref="AR12:BJ12 A13:XFD63" name="SpanConstRows"/>
  </protectedRanges>
  <autoFilter ref="AS12:AS63" xr:uid="{FC95EF0A-6C83-4442-89ED-FC9C430FED76}">
    <filterColumn colId="0">
      <filters>
        <filter val="TRUE"/>
      </filters>
    </filterColumn>
  </autoFilter>
  <mergeCells count="483">
    <mergeCell ref="AF5:AK5"/>
    <mergeCell ref="AB5:AE5"/>
    <mergeCell ref="AL5:AN5"/>
    <mergeCell ref="B10:F10"/>
    <mergeCell ref="G10:U10"/>
    <mergeCell ref="Q66:X66"/>
    <mergeCell ref="Y66:AF66"/>
    <mergeCell ref="Q69:X69"/>
    <mergeCell ref="B68:F68"/>
    <mergeCell ref="G68:I68"/>
    <mergeCell ref="L12:S12"/>
    <mergeCell ref="B5:F5"/>
    <mergeCell ref="B6:F6"/>
    <mergeCell ref="B7:F7"/>
    <mergeCell ref="B12:D12"/>
    <mergeCell ref="E13:K13"/>
    <mergeCell ref="E12:K12"/>
    <mergeCell ref="B59:D59"/>
    <mergeCell ref="B8:F8"/>
    <mergeCell ref="B9:F9"/>
    <mergeCell ref="B13:D13"/>
    <mergeCell ref="AA13:AN13"/>
    <mergeCell ref="B61:D61"/>
    <mergeCell ref="AA61:AN61"/>
    <mergeCell ref="B92:AD92"/>
    <mergeCell ref="B93:AD103"/>
    <mergeCell ref="AE92:AF92"/>
    <mergeCell ref="AE93:AF93"/>
    <mergeCell ref="AG92:AN92"/>
    <mergeCell ref="AG93:AN93"/>
    <mergeCell ref="AE94:AN103"/>
    <mergeCell ref="AE91:AN91"/>
    <mergeCell ref="G89:H89"/>
    <mergeCell ref="AD89:AE89"/>
    <mergeCell ref="AJ89:AK89"/>
    <mergeCell ref="P91:AD91"/>
    <mergeCell ref="W89:X89"/>
    <mergeCell ref="K82:M82"/>
    <mergeCell ref="K83:M83"/>
    <mergeCell ref="R85:Y85"/>
    <mergeCell ref="R86:Y86"/>
    <mergeCell ref="N86:Q86"/>
    <mergeCell ref="N77:Q77"/>
    <mergeCell ref="N78:Q78"/>
    <mergeCell ref="N79:Q79"/>
    <mergeCell ref="N80:Q80"/>
    <mergeCell ref="N81:Q81"/>
    <mergeCell ref="N82:Q82"/>
    <mergeCell ref="N83:Q83"/>
    <mergeCell ref="N84:Q84"/>
    <mergeCell ref="N85:Q85"/>
    <mergeCell ref="R79:Y79"/>
    <mergeCell ref="R80:Y80"/>
    <mergeCell ref="R81:Y81"/>
    <mergeCell ref="R82:Y82"/>
    <mergeCell ref="R83:Y83"/>
    <mergeCell ref="R84:Y84"/>
    <mergeCell ref="Z79:AG79"/>
    <mergeCell ref="Z80:AG80"/>
    <mergeCell ref="R76:Y76"/>
    <mergeCell ref="R77:Y77"/>
    <mergeCell ref="Z81:AG81"/>
    <mergeCell ref="Z82:AG82"/>
    <mergeCell ref="Z83:AG83"/>
    <mergeCell ref="Z84:AG84"/>
    <mergeCell ref="AH77:AN77"/>
    <mergeCell ref="AH76:AN76"/>
    <mergeCell ref="AH78:AN78"/>
    <mergeCell ref="AH79:AN79"/>
    <mergeCell ref="AH80:AN80"/>
    <mergeCell ref="AH84:AN84"/>
    <mergeCell ref="AH81:AN81"/>
    <mergeCell ref="AH82:AN82"/>
    <mergeCell ref="AG71:AN71"/>
    <mergeCell ref="AG69:AN69"/>
    <mergeCell ref="Z74:AG75"/>
    <mergeCell ref="Y70:AF70"/>
    <mergeCell ref="Y71:AF71"/>
    <mergeCell ref="AG70:AN70"/>
    <mergeCell ref="R78:Y78"/>
    <mergeCell ref="Z76:AG76"/>
    <mergeCell ref="Z77:AG77"/>
    <mergeCell ref="Z78:AG78"/>
    <mergeCell ref="R74:Y75"/>
    <mergeCell ref="Q70:X70"/>
    <mergeCell ref="Q71:X71"/>
    <mergeCell ref="N74:Q75"/>
    <mergeCell ref="N76:Q76"/>
    <mergeCell ref="AH74:AN75"/>
    <mergeCell ref="Y69:AF69"/>
    <mergeCell ref="K74:M75"/>
    <mergeCell ref="K76:M76"/>
    <mergeCell ref="K77:M77"/>
    <mergeCell ref="K78:M78"/>
    <mergeCell ref="K79:M79"/>
    <mergeCell ref="K80:M80"/>
    <mergeCell ref="K81:M81"/>
    <mergeCell ref="G5:U5"/>
    <mergeCell ref="G6:U6"/>
    <mergeCell ref="G7:U7"/>
    <mergeCell ref="G8:U8"/>
    <mergeCell ref="G9:U9"/>
    <mergeCell ref="L13:S13"/>
    <mergeCell ref="E44:K44"/>
    <mergeCell ref="L44:S44"/>
    <mergeCell ref="T44:W44"/>
    <mergeCell ref="E77:G77"/>
    <mergeCell ref="E78:G78"/>
    <mergeCell ref="W5:AA5"/>
    <mergeCell ref="Y13:Z13"/>
    <mergeCell ref="E61:K61"/>
    <mergeCell ref="L61:S61"/>
    <mergeCell ref="T61:W61"/>
    <mergeCell ref="Y61:Z61"/>
    <mergeCell ref="AG66:AN66"/>
    <mergeCell ref="AH83:AN83"/>
    <mergeCell ref="E59:K59"/>
    <mergeCell ref="L59:S59"/>
    <mergeCell ref="AA59:AN59"/>
    <mergeCell ref="B60:D60"/>
    <mergeCell ref="E60:K60"/>
    <mergeCell ref="L60:S60"/>
    <mergeCell ref="T60:W60"/>
    <mergeCell ref="Y60:Z60"/>
    <mergeCell ref="AA60:AN60"/>
    <mergeCell ref="B62:D62"/>
    <mergeCell ref="E63:K63"/>
    <mergeCell ref="L63:S63"/>
    <mergeCell ref="T63:W63"/>
    <mergeCell ref="Y63:Z63"/>
    <mergeCell ref="AA63:AN63"/>
    <mergeCell ref="B69:I69"/>
    <mergeCell ref="B70:I70"/>
    <mergeCell ref="B71:I71"/>
    <mergeCell ref="J69:P69"/>
    <mergeCell ref="J70:P70"/>
    <mergeCell ref="J71:P71"/>
    <mergeCell ref="Q67:X67"/>
    <mergeCell ref="AH85:AN85"/>
    <mergeCell ref="AH86:AN86"/>
    <mergeCell ref="Z85:AG85"/>
    <mergeCell ref="Z86:AG86"/>
    <mergeCell ref="AA12:AN12"/>
    <mergeCell ref="AE6:AN6"/>
    <mergeCell ref="AE7:AN7"/>
    <mergeCell ref="W7:AD7"/>
    <mergeCell ref="W6:AD6"/>
    <mergeCell ref="W9:Z9"/>
    <mergeCell ref="AA9:AE9"/>
    <mergeCell ref="AF9:AJ9"/>
    <mergeCell ref="AK9:AN9"/>
    <mergeCell ref="Y12:Z12"/>
    <mergeCell ref="T12:W12"/>
    <mergeCell ref="AE8:AN8"/>
    <mergeCell ref="W8:AD8"/>
    <mergeCell ref="W10:Z10"/>
    <mergeCell ref="AA10:AE10"/>
    <mergeCell ref="AF10:AJ10"/>
    <mergeCell ref="AK10:AN10"/>
    <mergeCell ref="T13:W13"/>
    <mergeCell ref="T59:W59"/>
    <mergeCell ref="Y59:Z59"/>
    <mergeCell ref="B55:D55"/>
    <mergeCell ref="E55:K55"/>
    <mergeCell ref="L55:S55"/>
    <mergeCell ref="T55:W55"/>
    <mergeCell ref="Y55:Z55"/>
    <mergeCell ref="AA55:AN55"/>
    <mergeCell ref="B56:D56"/>
    <mergeCell ref="E56:K56"/>
    <mergeCell ref="L56:S56"/>
    <mergeCell ref="T56:W56"/>
    <mergeCell ref="Y56:Z56"/>
    <mergeCell ref="AA56:AN56"/>
    <mergeCell ref="B57:D57"/>
    <mergeCell ref="E57:K57"/>
    <mergeCell ref="L57:S57"/>
    <mergeCell ref="T57:W57"/>
    <mergeCell ref="Y57:Z57"/>
    <mergeCell ref="AA57:AN57"/>
    <mergeCell ref="B58:D58"/>
    <mergeCell ref="E58:K58"/>
    <mergeCell ref="L58:S58"/>
    <mergeCell ref="T58:W58"/>
    <mergeCell ref="Y58:Z58"/>
    <mergeCell ref="AA58:AN58"/>
    <mergeCell ref="B14:D14"/>
    <mergeCell ref="E14:K14"/>
    <mergeCell ref="L14:S14"/>
    <mergeCell ref="T14:W14"/>
    <mergeCell ref="Y14:Z14"/>
    <mergeCell ref="AA14:AN14"/>
    <mergeCell ref="B48:D48"/>
    <mergeCell ref="E48:K48"/>
    <mergeCell ref="L48:S48"/>
    <mergeCell ref="T48:W48"/>
    <mergeCell ref="Y48:Z48"/>
    <mergeCell ref="AA48:AN48"/>
    <mergeCell ref="B15:D15"/>
    <mergeCell ref="E15:K15"/>
    <mergeCell ref="L15:S15"/>
    <mergeCell ref="T15:W15"/>
    <mergeCell ref="Y15:Z15"/>
    <mergeCell ref="AA15:AN15"/>
    <mergeCell ref="B16:D16"/>
    <mergeCell ref="E16:K16"/>
    <mergeCell ref="L16:S16"/>
    <mergeCell ref="T16:W16"/>
    <mergeCell ref="Y16:Z16"/>
    <mergeCell ref="AA16:AN16"/>
    <mergeCell ref="T49:W49"/>
    <mergeCell ref="Y49:Z49"/>
    <mergeCell ref="AA49:AN49"/>
    <mergeCell ref="B50:D50"/>
    <mergeCell ref="E50:K50"/>
    <mergeCell ref="L50:S50"/>
    <mergeCell ref="T50:W50"/>
    <mergeCell ref="Y50:Z50"/>
    <mergeCell ref="AA50:AN50"/>
    <mergeCell ref="B51:D51"/>
    <mergeCell ref="E51:K51"/>
    <mergeCell ref="L51:S51"/>
    <mergeCell ref="T51:W51"/>
    <mergeCell ref="Y51:Z51"/>
    <mergeCell ref="AA51:AN51"/>
    <mergeCell ref="B52:D52"/>
    <mergeCell ref="E52:K52"/>
    <mergeCell ref="L52:S52"/>
    <mergeCell ref="T52:W52"/>
    <mergeCell ref="Y52:Z52"/>
    <mergeCell ref="AA52:AN52"/>
    <mergeCell ref="B17:D17"/>
    <mergeCell ref="E17:K17"/>
    <mergeCell ref="L17:S17"/>
    <mergeCell ref="T17:W17"/>
    <mergeCell ref="Y17:Z17"/>
    <mergeCell ref="AA17:AN17"/>
    <mergeCell ref="B18:D18"/>
    <mergeCell ref="E18:K18"/>
    <mergeCell ref="L18:S18"/>
    <mergeCell ref="T18:W18"/>
    <mergeCell ref="Y18:Z18"/>
    <mergeCell ref="AA18:AN18"/>
    <mergeCell ref="B19:D19"/>
    <mergeCell ref="E19:K19"/>
    <mergeCell ref="L19:S19"/>
    <mergeCell ref="T19:W19"/>
    <mergeCell ref="Y19:Z19"/>
    <mergeCell ref="AA19:AN19"/>
    <mergeCell ref="B20:D20"/>
    <mergeCell ref="E20:K20"/>
    <mergeCell ref="L20:S20"/>
    <mergeCell ref="T20:W20"/>
    <mergeCell ref="Y20:Z20"/>
    <mergeCell ref="AA20:AN20"/>
    <mergeCell ref="B21:D21"/>
    <mergeCell ref="E21:K21"/>
    <mergeCell ref="L21:S21"/>
    <mergeCell ref="T21:W21"/>
    <mergeCell ref="Y21:Z21"/>
    <mergeCell ref="AA21:AN21"/>
    <mergeCell ref="B22:D22"/>
    <mergeCell ref="E22:K22"/>
    <mergeCell ref="L22:S22"/>
    <mergeCell ref="T22:W22"/>
    <mergeCell ref="Y22:Z22"/>
    <mergeCell ref="AA22:AN22"/>
    <mergeCell ref="B23:D23"/>
    <mergeCell ref="E23:K23"/>
    <mergeCell ref="L23:S23"/>
    <mergeCell ref="T23:W23"/>
    <mergeCell ref="Y23:Z23"/>
    <mergeCell ref="AA23:AN23"/>
    <mergeCell ref="B24:D24"/>
    <mergeCell ref="E24:K24"/>
    <mergeCell ref="L24:S24"/>
    <mergeCell ref="T24:W24"/>
    <mergeCell ref="Y24:Z24"/>
    <mergeCell ref="AA24:AN24"/>
    <mergeCell ref="B25:D25"/>
    <mergeCell ref="E25:K25"/>
    <mergeCell ref="L25:S25"/>
    <mergeCell ref="T25:W25"/>
    <mergeCell ref="Y25:Z25"/>
    <mergeCell ref="AA25:AN25"/>
    <mergeCell ref="B26:D26"/>
    <mergeCell ref="E26:K26"/>
    <mergeCell ref="L26:S26"/>
    <mergeCell ref="T26:W26"/>
    <mergeCell ref="Y26:Z26"/>
    <mergeCell ref="AA26:AN26"/>
    <mergeCell ref="B45:D45"/>
    <mergeCell ref="E45:K45"/>
    <mergeCell ref="L45:S45"/>
    <mergeCell ref="T45:W45"/>
    <mergeCell ref="Y45:Z45"/>
    <mergeCell ref="AA45:AN45"/>
    <mergeCell ref="B27:D27"/>
    <mergeCell ref="E27:K27"/>
    <mergeCell ref="L27:S27"/>
    <mergeCell ref="T27:W27"/>
    <mergeCell ref="Y27:Z27"/>
    <mergeCell ref="AA27:AN27"/>
    <mergeCell ref="B28:D28"/>
    <mergeCell ref="E28:K28"/>
    <mergeCell ref="L28:S28"/>
    <mergeCell ref="T28:W28"/>
    <mergeCell ref="Y28:Z28"/>
    <mergeCell ref="AA28:AN28"/>
    <mergeCell ref="B29:D29"/>
    <mergeCell ref="E29:K29"/>
    <mergeCell ref="L29:S29"/>
    <mergeCell ref="T29:W29"/>
    <mergeCell ref="Y29:Z29"/>
    <mergeCell ref="AA29:AN29"/>
    <mergeCell ref="B30:D30"/>
    <mergeCell ref="E30:K30"/>
    <mergeCell ref="L30:S30"/>
    <mergeCell ref="T30:W30"/>
    <mergeCell ref="Y30:Z30"/>
    <mergeCell ref="AA30:AN30"/>
    <mergeCell ref="B31:D31"/>
    <mergeCell ref="E31:K31"/>
    <mergeCell ref="L31:S31"/>
    <mergeCell ref="T31:W31"/>
    <mergeCell ref="Y31:Z31"/>
    <mergeCell ref="AA31:AN31"/>
    <mergeCell ref="B32:D32"/>
    <mergeCell ref="E32:K32"/>
    <mergeCell ref="L32:S32"/>
    <mergeCell ref="T32:W32"/>
    <mergeCell ref="Y32:Z32"/>
    <mergeCell ref="AA32:AN32"/>
    <mergeCell ref="B33:D33"/>
    <mergeCell ref="E33:K33"/>
    <mergeCell ref="L33:S33"/>
    <mergeCell ref="T33:W33"/>
    <mergeCell ref="Y33:Z33"/>
    <mergeCell ref="AA33:AN33"/>
    <mergeCell ref="B34:D34"/>
    <mergeCell ref="E34:K34"/>
    <mergeCell ref="L34:S34"/>
    <mergeCell ref="T34:W34"/>
    <mergeCell ref="Y34:Z34"/>
    <mergeCell ref="AA34:AN34"/>
    <mergeCell ref="B35:D35"/>
    <mergeCell ref="E35:K35"/>
    <mergeCell ref="L35:S35"/>
    <mergeCell ref="T35:W35"/>
    <mergeCell ref="Y35:Z35"/>
    <mergeCell ref="AA35:AN35"/>
    <mergeCell ref="B36:D36"/>
    <mergeCell ref="E36:K36"/>
    <mergeCell ref="L36:S36"/>
    <mergeCell ref="T36:W36"/>
    <mergeCell ref="Y36:Z36"/>
    <mergeCell ref="AA36:AN36"/>
    <mergeCell ref="B37:D37"/>
    <mergeCell ref="E37:K37"/>
    <mergeCell ref="L37:S37"/>
    <mergeCell ref="T37:W37"/>
    <mergeCell ref="Y37:Z37"/>
    <mergeCell ref="AA37:AN37"/>
    <mergeCell ref="B38:D38"/>
    <mergeCell ref="E38:K38"/>
    <mergeCell ref="L38:S38"/>
    <mergeCell ref="T38:W38"/>
    <mergeCell ref="Y38:Z38"/>
    <mergeCell ref="AA38:AN38"/>
    <mergeCell ref="B39:D39"/>
    <mergeCell ref="E39:K39"/>
    <mergeCell ref="L39:S39"/>
    <mergeCell ref="T39:W39"/>
    <mergeCell ref="Y39:Z39"/>
    <mergeCell ref="AA39:AN39"/>
    <mergeCell ref="B40:D40"/>
    <mergeCell ref="E40:K40"/>
    <mergeCell ref="L40:S40"/>
    <mergeCell ref="T40:W40"/>
    <mergeCell ref="Y40:Z40"/>
    <mergeCell ref="AA40:AN40"/>
    <mergeCell ref="B41:D41"/>
    <mergeCell ref="E41:K41"/>
    <mergeCell ref="L41:S41"/>
    <mergeCell ref="T41:W41"/>
    <mergeCell ref="Y41:Z41"/>
    <mergeCell ref="AA41:AN41"/>
    <mergeCell ref="B42:D42"/>
    <mergeCell ref="E42:K42"/>
    <mergeCell ref="L42:S42"/>
    <mergeCell ref="T42:W42"/>
    <mergeCell ref="Y42:Z42"/>
    <mergeCell ref="AA42:AN42"/>
    <mergeCell ref="J66:P66"/>
    <mergeCell ref="E2:AJ3"/>
    <mergeCell ref="AK2:AN3"/>
    <mergeCell ref="B2:D3"/>
    <mergeCell ref="E62:K62"/>
    <mergeCell ref="L62:S62"/>
    <mergeCell ref="T62:W62"/>
    <mergeCell ref="Y62:Z62"/>
    <mergeCell ref="AA62:AN62"/>
    <mergeCell ref="B63:D63"/>
    <mergeCell ref="B43:D43"/>
    <mergeCell ref="E43:K43"/>
    <mergeCell ref="L43:S43"/>
    <mergeCell ref="T43:W43"/>
    <mergeCell ref="Y43:Z43"/>
    <mergeCell ref="AA43:AN43"/>
    <mergeCell ref="B44:D44"/>
    <mergeCell ref="AA44:AN44"/>
    <mergeCell ref="L46:S46"/>
    <mergeCell ref="T46:W46"/>
    <mergeCell ref="Y46:Z46"/>
    <mergeCell ref="AA46:AN46"/>
    <mergeCell ref="B47:D47"/>
    <mergeCell ref="H82:J82"/>
    <mergeCell ref="H83:J83"/>
    <mergeCell ref="Q68:X68"/>
    <mergeCell ref="Y67:AF67"/>
    <mergeCell ref="Y68:AF68"/>
    <mergeCell ref="N67:P67"/>
    <mergeCell ref="N68:P68"/>
    <mergeCell ref="AG67:AN67"/>
    <mergeCell ref="AG68:AN68"/>
    <mergeCell ref="J68:M68"/>
    <mergeCell ref="J67:M67"/>
    <mergeCell ref="AA47:AN47"/>
    <mergeCell ref="AA53:AN53"/>
    <mergeCell ref="B54:D54"/>
    <mergeCell ref="E54:K54"/>
    <mergeCell ref="L54:S54"/>
    <mergeCell ref="T54:W54"/>
    <mergeCell ref="Y54:Z54"/>
    <mergeCell ref="AA54:AN54"/>
    <mergeCell ref="H86:J86"/>
    <mergeCell ref="H74:J75"/>
    <mergeCell ref="B74:G75"/>
    <mergeCell ref="E76:G76"/>
    <mergeCell ref="Y44:Z44"/>
    <mergeCell ref="K84:M84"/>
    <mergeCell ref="K85:M85"/>
    <mergeCell ref="K86:M86"/>
    <mergeCell ref="E47:K47"/>
    <mergeCell ref="L47:S47"/>
    <mergeCell ref="T47:W47"/>
    <mergeCell ref="Y47:Z47"/>
    <mergeCell ref="B53:D53"/>
    <mergeCell ref="E53:K53"/>
    <mergeCell ref="L53:S53"/>
    <mergeCell ref="T53:W53"/>
    <mergeCell ref="Y53:Z53"/>
    <mergeCell ref="B49:D49"/>
    <mergeCell ref="E49:K49"/>
    <mergeCell ref="L49:S49"/>
    <mergeCell ref="B66:E67"/>
    <mergeCell ref="F66:I67"/>
    <mergeCell ref="B46:D46"/>
    <mergeCell ref="E46:K46"/>
    <mergeCell ref="R88:V88"/>
    <mergeCell ref="R89:V89"/>
    <mergeCell ref="Q87:AN87"/>
    <mergeCell ref="B87:P87"/>
    <mergeCell ref="AR85:BP91"/>
    <mergeCell ref="E79:G79"/>
    <mergeCell ref="E80:G80"/>
    <mergeCell ref="E81:G81"/>
    <mergeCell ref="E82:G82"/>
    <mergeCell ref="E83:G83"/>
    <mergeCell ref="E84:G84"/>
    <mergeCell ref="E85:G85"/>
    <mergeCell ref="E86:G86"/>
    <mergeCell ref="B83:D84"/>
    <mergeCell ref="B76:D82"/>
    <mergeCell ref="B85:D86"/>
    <mergeCell ref="H76:J76"/>
    <mergeCell ref="H77:J77"/>
    <mergeCell ref="H78:J78"/>
    <mergeCell ref="H79:J79"/>
    <mergeCell ref="H80:J80"/>
    <mergeCell ref="H81:J81"/>
    <mergeCell ref="H84:J84"/>
    <mergeCell ref="H85:J85"/>
  </mergeCells>
  <dataValidations count="7">
    <dataValidation type="list" allowBlank="1" showInputMessage="1" showErrorMessage="1" sqref="Q67:X68 Q70:X71 R76:Y76" xr:uid="{266F1D52-CC83-46F8-80BF-15C4890C1749}">
      <formula1>Elements</formula1>
    </dataValidation>
    <dataValidation type="list" allowBlank="1" showInputMessage="1" showErrorMessage="1" sqref="Y67:AF68 Y70:AF71 Z76:AG76" xr:uid="{6E67C790-6F31-49A3-B360-D98560662E73}">
      <formula1>ForceEffects</formula1>
    </dataValidation>
    <dataValidation type="whole" showInputMessage="1" showErrorMessage="1" errorTitle="Exceeds Min/Max" error="Enter a value between 1 and 50." sqref="BI10 AT10" xr:uid="{7A16E8BF-FD08-4CCC-8CAA-31C09B892632}">
      <formula1>1</formula1>
      <formula2>50</formula2>
    </dataValidation>
    <dataValidation type="list" allowBlank="1" showInputMessage="1" showErrorMessage="1" sqref="G10:U10" xr:uid="{E73D157B-69A8-4772-9D76-BED3FE9A78B9}">
      <formula1>Design</formula1>
    </dataValidation>
    <dataValidation type="list" allowBlank="1" showInputMessage="1" showErrorMessage="1" sqref="G68:I68" xr:uid="{5DA43912-FD68-4779-970E-325F6BF42C6F}">
      <formula1>"HL93,HS20"</formula1>
    </dataValidation>
    <dataValidation type="whole" operator="greaterThanOrEqual" allowBlank="1" showInputMessage="1" showErrorMessage="1" error="Enter maximum allowable vehicle weight for the SPV in kips." sqref="J70:P71" xr:uid="{4773F73E-6B50-4828-9AC4-1DA09A0C1EE4}">
      <formula1>0</formula1>
    </dataValidation>
    <dataValidation type="decimal" operator="greaterThan" allowBlank="1" showInputMessage="1" showErrorMessage="1" error="Enter the rating factor. If not calculated, leave blank or enter &quot;99&quot;." sqref="K76:M86" xr:uid="{57D29700-1977-4A63-A8C0-436DBFBFC3FE}">
      <formula1>0</formula1>
    </dataValidation>
  </dataValidations>
  <printOptions horizontalCentered="1" verticalCentered="1"/>
  <pageMargins left="0.7" right="0.7" top="0.5" bottom="0.5" header="0" footer="0"/>
  <pageSetup orientation="portrait" horizontalDpi="200" verticalDpi="200" r:id="rId1"/>
  <ignoredErrors>
    <ignoredError sqref="G89 W89 AD89 AJ89" unlocked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xr:uid="{6468DD67-57A4-40C9-9F11-E58204225560}">
          <x14:formula1>
            <xm:f>'Look-ups'!$G$2:$G$6</xm:f>
          </x14:formula1>
          <xm:sqref>F66</xm:sqref>
        </x14:dataValidation>
        <x14:dataValidation type="list" allowBlank="1" showInputMessage="1" showErrorMessage="1" xr:uid="{1662E63C-8CA3-4FD1-9E40-CD073CE9A168}">
          <x14:formula1>
            <xm:f>'Look-ups'!$B$2:$B$15</xm:f>
          </x14:formula1>
          <xm:sqref>E63:E64 E13:K62</xm:sqref>
        </x14:dataValidation>
        <x14:dataValidation type="list" allowBlank="1" showInputMessage="1" showErrorMessage="1" xr:uid="{6F37E9DE-4D30-4994-8974-201467E4F6A1}">
          <x14:formula1>
            <xm:f>'Look-ups'!$C$2:$C$40</xm:f>
          </x14:formula1>
          <xm:sqref>L63:L64 L13:S62</xm:sqref>
        </x14:dataValidation>
        <x14:dataValidation type="list" allowBlank="1" showInputMessage="1" showErrorMessage="1" xr:uid="{EFAA7FF3-082F-472D-B304-C869C4D2BB82}">
          <x14:formula1>
            <xm:f>'Look-ups'!$D$2:$D$77</xm:f>
          </x14:formula1>
          <xm:sqref>AA63:AA64 AA13:AN62</xm:sqref>
        </x14:dataValidation>
        <x14:dataValidation type="list" allowBlank="1" showInputMessage="1" showErrorMessage="1" xr:uid="{D14C3668-6EC9-4FCC-9C78-AF0C6FBA1FBF}">
          <x14:formula1>
            <xm:f>'Look-ups'!$E$2:$E$15</xm:f>
          </x14:formula1>
          <xm:sqref>R77:Y86</xm:sqref>
        </x14:dataValidation>
        <x14:dataValidation type="list" allowBlank="1" showInputMessage="1" showErrorMessage="1" xr:uid="{8BF85390-8FDA-4F42-96F6-441185554D3C}">
          <x14:formula1>
            <xm:f>'Look-ups'!$F$2:$F$9</xm:f>
          </x14:formula1>
          <xm:sqref>Z77:AG86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DFB47-2D39-4C55-A37B-FAA2763FBB2F}">
  <dimension ref="B1:H77"/>
  <sheetViews>
    <sheetView workbookViewId="0">
      <selection activeCell="H2" sqref="H2:H11"/>
    </sheetView>
  </sheetViews>
  <sheetFormatPr defaultRowHeight="12.75" x14ac:dyDescent="0.2"/>
  <cols>
    <col min="2" max="2" width="15.5703125" bestFit="1" customWidth="1"/>
    <col min="3" max="3" width="25.5703125" bestFit="1" customWidth="1"/>
    <col min="4" max="4" width="37.42578125" bestFit="1" customWidth="1"/>
    <col min="5" max="5" width="26.42578125" customWidth="1"/>
    <col min="6" max="6" width="22.85546875" customWidth="1"/>
    <col min="7" max="7" width="19.140625" customWidth="1"/>
  </cols>
  <sheetData>
    <row r="1" spans="2:8" x14ac:dyDescent="0.2">
      <c r="B1" s="1" t="s">
        <v>22</v>
      </c>
      <c r="C1" s="1" t="s">
        <v>237</v>
      </c>
      <c r="D1" s="1" t="s">
        <v>238</v>
      </c>
      <c r="E1" s="1" t="s">
        <v>166</v>
      </c>
      <c r="F1" s="1" t="s">
        <v>167</v>
      </c>
      <c r="G1" s="1" t="s">
        <v>148</v>
      </c>
      <c r="H1" s="1" t="s">
        <v>190</v>
      </c>
    </row>
    <row r="2" spans="2:8" x14ac:dyDescent="0.2">
      <c r="B2" t="s">
        <v>16</v>
      </c>
      <c r="C2" t="s">
        <v>42</v>
      </c>
      <c r="D2" t="s">
        <v>84</v>
      </c>
      <c r="E2" t="s">
        <v>221</v>
      </c>
      <c r="F2" t="s">
        <v>200</v>
      </c>
      <c r="G2" t="s">
        <v>183</v>
      </c>
      <c r="H2" t="s">
        <v>195</v>
      </c>
    </row>
    <row r="3" spans="2:8" x14ac:dyDescent="0.2">
      <c r="B3" t="s">
        <v>19</v>
      </c>
      <c r="C3" t="s">
        <v>51</v>
      </c>
      <c r="D3" t="s">
        <v>90</v>
      </c>
      <c r="E3" t="s">
        <v>235</v>
      </c>
      <c r="F3" t="s">
        <v>199</v>
      </c>
      <c r="G3" t="s">
        <v>184</v>
      </c>
      <c r="H3" t="s">
        <v>194</v>
      </c>
    </row>
    <row r="4" spans="2:8" x14ac:dyDescent="0.2">
      <c r="B4" t="s">
        <v>8</v>
      </c>
      <c r="C4" t="s">
        <v>54</v>
      </c>
      <c r="D4" t="s">
        <v>86</v>
      </c>
      <c r="E4" t="s">
        <v>141</v>
      </c>
      <c r="F4" t="s">
        <v>201</v>
      </c>
      <c r="G4" t="s">
        <v>185</v>
      </c>
      <c r="H4" t="s">
        <v>177</v>
      </c>
    </row>
    <row r="5" spans="2:8" x14ac:dyDescent="0.2">
      <c r="B5" t="s">
        <v>18</v>
      </c>
      <c r="C5" t="s">
        <v>33</v>
      </c>
      <c r="D5" t="s">
        <v>68</v>
      </c>
      <c r="E5" t="s">
        <v>225</v>
      </c>
      <c r="F5" t="s">
        <v>218</v>
      </c>
      <c r="G5" t="s">
        <v>186</v>
      </c>
      <c r="H5" t="s">
        <v>239</v>
      </c>
    </row>
    <row r="6" spans="2:8" x14ac:dyDescent="0.2">
      <c r="B6" t="s">
        <v>9</v>
      </c>
      <c r="C6" t="s">
        <v>58</v>
      </c>
      <c r="D6" t="s">
        <v>87</v>
      </c>
      <c r="E6" t="s">
        <v>222</v>
      </c>
      <c r="F6" t="s">
        <v>219</v>
      </c>
      <c r="G6" t="s">
        <v>231</v>
      </c>
      <c r="H6" t="s">
        <v>193</v>
      </c>
    </row>
    <row r="7" spans="2:8" x14ac:dyDescent="0.2">
      <c r="B7" t="s">
        <v>13</v>
      </c>
      <c r="C7" t="s">
        <v>38</v>
      </c>
      <c r="D7" t="s">
        <v>117</v>
      </c>
      <c r="E7" t="s">
        <v>223</v>
      </c>
      <c r="F7" t="s">
        <v>202</v>
      </c>
      <c r="H7" t="s">
        <v>192</v>
      </c>
    </row>
    <row r="8" spans="2:8" x14ac:dyDescent="0.2">
      <c r="B8" t="s">
        <v>11</v>
      </c>
      <c r="C8" t="s">
        <v>60</v>
      </c>
      <c r="D8" t="s">
        <v>93</v>
      </c>
      <c r="E8" t="s">
        <v>224</v>
      </c>
      <c r="F8" t="s">
        <v>203</v>
      </c>
      <c r="H8" t="s">
        <v>191</v>
      </c>
    </row>
    <row r="9" spans="2:8" x14ac:dyDescent="0.2">
      <c r="B9" t="s">
        <v>20</v>
      </c>
      <c r="C9" t="s">
        <v>35</v>
      </c>
      <c r="D9" t="s">
        <v>125</v>
      </c>
      <c r="E9" t="s">
        <v>226</v>
      </c>
      <c r="F9" t="s">
        <v>220</v>
      </c>
      <c r="H9" t="s">
        <v>196</v>
      </c>
    </row>
    <row r="10" spans="2:8" x14ac:dyDescent="0.2">
      <c r="B10" t="s">
        <v>15</v>
      </c>
      <c r="C10" t="s">
        <v>31</v>
      </c>
      <c r="D10" t="s">
        <v>92</v>
      </c>
      <c r="E10" t="s">
        <v>228</v>
      </c>
      <c r="H10" t="s">
        <v>197</v>
      </c>
    </row>
    <row r="11" spans="2:8" x14ac:dyDescent="0.2">
      <c r="B11" t="s">
        <v>21</v>
      </c>
      <c r="C11" t="s">
        <v>37</v>
      </c>
      <c r="D11" t="s">
        <v>106</v>
      </c>
      <c r="E11" t="s">
        <v>229</v>
      </c>
      <c r="H11" t="s">
        <v>198</v>
      </c>
    </row>
    <row r="12" spans="2:8" x14ac:dyDescent="0.2">
      <c r="B12" t="s">
        <v>12</v>
      </c>
      <c r="C12" t="s">
        <v>39</v>
      </c>
      <c r="D12" t="s">
        <v>107</v>
      </c>
      <c r="E12" t="s">
        <v>230</v>
      </c>
    </row>
    <row r="13" spans="2:8" x14ac:dyDescent="0.2">
      <c r="B13" t="s">
        <v>10</v>
      </c>
      <c r="C13" t="s">
        <v>48</v>
      </c>
      <c r="D13" t="s">
        <v>136</v>
      </c>
      <c r="E13" t="s">
        <v>143</v>
      </c>
    </row>
    <row r="14" spans="2:8" x14ac:dyDescent="0.2">
      <c r="B14" t="s">
        <v>14</v>
      </c>
      <c r="C14" t="s">
        <v>29</v>
      </c>
      <c r="D14" t="s">
        <v>123</v>
      </c>
      <c r="E14" t="s">
        <v>227</v>
      </c>
    </row>
    <row r="15" spans="2:8" x14ac:dyDescent="0.2">
      <c r="B15" t="s">
        <v>17</v>
      </c>
      <c r="C15" t="s">
        <v>27</v>
      </c>
      <c r="D15" t="s">
        <v>81</v>
      </c>
      <c r="E15" t="s">
        <v>220</v>
      </c>
    </row>
    <row r="16" spans="2:8" x14ac:dyDescent="0.2">
      <c r="C16" t="s">
        <v>26</v>
      </c>
      <c r="D16" t="s">
        <v>77</v>
      </c>
    </row>
    <row r="17" spans="3:4" x14ac:dyDescent="0.2">
      <c r="C17" t="s">
        <v>28</v>
      </c>
      <c r="D17" t="s">
        <v>134</v>
      </c>
    </row>
    <row r="18" spans="3:4" x14ac:dyDescent="0.2">
      <c r="C18" t="s">
        <v>24</v>
      </c>
      <c r="D18" t="s">
        <v>126</v>
      </c>
    </row>
    <row r="19" spans="3:4" x14ac:dyDescent="0.2">
      <c r="C19" t="s">
        <v>41</v>
      </c>
      <c r="D19" t="s">
        <v>105</v>
      </c>
    </row>
    <row r="20" spans="3:4" x14ac:dyDescent="0.2">
      <c r="C20" t="s">
        <v>50</v>
      </c>
      <c r="D20" t="s">
        <v>112</v>
      </c>
    </row>
    <row r="21" spans="3:4" x14ac:dyDescent="0.2">
      <c r="C21" t="s">
        <v>57</v>
      </c>
      <c r="D21" t="s">
        <v>118</v>
      </c>
    </row>
    <row r="22" spans="3:4" x14ac:dyDescent="0.2">
      <c r="C22" t="s">
        <v>45</v>
      </c>
      <c r="D22" t="s">
        <v>70</v>
      </c>
    </row>
    <row r="23" spans="3:4" x14ac:dyDescent="0.2">
      <c r="C23" t="s">
        <v>53</v>
      </c>
      <c r="D23" t="s">
        <v>121</v>
      </c>
    </row>
    <row r="24" spans="3:4" x14ac:dyDescent="0.2">
      <c r="C24" t="s">
        <v>30</v>
      </c>
      <c r="D24" t="s">
        <v>135</v>
      </c>
    </row>
    <row r="25" spans="3:4" x14ac:dyDescent="0.2">
      <c r="C25" t="s">
        <v>43</v>
      </c>
      <c r="D25" t="s">
        <v>111</v>
      </c>
    </row>
    <row r="26" spans="3:4" x14ac:dyDescent="0.2">
      <c r="C26" t="s">
        <v>40</v>
      </c>
      <c r="D26" t="s">
        <v>72</v>
      </c>
    </row>
    <row r="27" spans="3:4" x14ac:dyDescent="0.2">
      <c r="C27" t="s">
        <v>55</v>
      </c>
      <c r="D27" t="s">
        <v>113</v>
      </c>
    </row>
    <row r="28" spans="3:4" x14ac:dyDescent="0.2">
      <c r="C28" t="s">
        <v>59</v>
      </c>
      <c r="D28" t="s">
        <v>110</v>
      </c>
    </row>
    <row r="29" spans="3:4" x14ac:dyDescent="0.2">
      <c r="C29" t="s">
        <v>56</v>
      </c>
      <c r="D29" t="s">
        <v>95</v>
      </c>
    </row>
    <row r="30" spans="3:4" x14ac:dyDescent="0.2">
      <c r="C30" t="s">
        <v>44</v>
      </c>
      <c r="D30" t="s">
        <v>133</v>
      </c>
    </row>
    <row r="31" spans="3:4" x14ac:dyDescent="0.2">
      <c r="C31" t="s">
        <v>25</v>
      </c>
      <c r="D31" t="s">
        <v>116</v>
      </c>
    </row>
    <row r="32" spans="3:4" x14ac:dyDescent="0.2">
      <c r="C32" t="s">
        <v>47</v>
      </c>
      <c r="D32" t="s">
        <v>119</v>
      </c>
    </row>
    <row r="33" spans="3:4" x14ac:dyDescent="0.2">
      <c r="C33" t="s">
        <v>34</v>
      </c>
      <c r="D33" t="s">
        <v>79</v>
      </c>
    </row>
    <row r="34" spans="3:4" x14ac:dyDescent="0.2">
      <c r="C34" t="s">
        <v>49</v>
      </c>
      <c r="D34" t="s">
        <v>73</v>
      </c>
    </row>
    <row r="35" spans="3:4" x14ac:dyDescent="0.2">
      <c r="C35" t="s">
        <v>61</v>
      </c>
      <c r="D35" t="s">
        <v>114</v>
      </c>
    </row>
    <row r="36" spans="3:4" x14ac:dyDescent="0.2">
      <c r="C36" t="s">
        <v>36</v>
      </c>
      <c r="D36" t="s">
        <v>78</v>
      </c>
    </row>
    <row r="37" spans="3:4" x14ac:dyDescent="0.2">
      <c r="C37" t="s">
        <v>32</v>
      </c>
      <c r="D37" t="s">
        <v>132</v>
      </c>
    </row>
    <row r="38" spans="3:4" x14ac:dyDescent="0.2">
      <c r="C38" t="s">
        <v>46</v>
      </c>
      <c r="D38" t="s">
        <v>89</v>
      </c>
    </row>
    <row r="39" spans="3:4" x14ac:dyDescent="0.2">
      <c r="C39" t="s">
        <v>62</v>
      </c>
      <c r="D39" t="s">
        <v>75</v>
      </c>
    </row>
    <row r="40" spans="3:4" x14ac:dyDescent="0.2">
      <c r="C40" t="s">
        <v>52</v>
      </c>
      <c r="D40" t="s">
        <v>124</v>
      </c>
    </row>
    <row r="41" spans="3:4" x14ac:dyDescent="0.2">
      <c r="D41" t="s">
        <v>88</v>
      </c>
    </row>
    <row r="42" spans="3:4" x14ac:dyDescent="0.2">
      <c r="D42" t="s">
        <v>129</v>
      </c>
    </row>
    <row r="43" spans="3:4" x14ac:dyDescent="0.2">
      <c r="D43" t="s">
        <v>67</v>
      </c>
    </row>
    <row r="44" spans="3:4" x14ac:dyDescent="0.2">
      <c r="D44" t="s">
        <v>140</v>
      </c>
    </row>
    <row r="45" spans="3:4" x14ac:dyDescent="0.2">
      <c r="D45" t="s">
        <v>66</v>
      </c>
    </row>
    <row r="46" spans="3:4" x14ac:dyDescent="0.2">
      <c r="D46" t="s">
        <v>91</v>
      </c>
    </row>
    <row r="47" spans="3:4" x14ac:dyDescent="0.2">
      <c r="D47" t="s">
        <v>98</v>
      </c>
    </row>
    <row r="48" spans="3:4" x14ac:dyDescent="0.2">
      <c r="D48" t="s">
        <v>99</v>
      </c>
    </row>
    <row r="49" spans="4:4" x14ac:dyDescent="0.2">
      <c r="D49" t="s">
        <v>71</v>
      </c>
    </row>
    <row r="50" spans="4:4" x14ac:dyDescent="0.2">
      <c r="D50" t="s">
        <v>122</v>
      </c>
    </row>
    <row r="51" spans="4:4" x14ac:dyDescent="0.2">
      <c r="D51" t="s">
        <v>94</v>
      </c>
    </row>
    <row r="52" spans="4:4" x14ac:dyDescent="0.2">
      <c r="D52" t="s">
        <v>108</v>
      </c>
    </row>
    <row r="53" spans="4:4" x14ac:dyDescent="0.2">
      <c r="D53" t="s">
        <v>85</v>
      </c>
    </row>
    <row r="54" spans="4:4" x14ac:dyDescent="0.2">
      <c r="D54" t="s">
        <v>104</v>
      </c>
    </row>
    <row r="55" spans="4:4" x14ac:dyDescent="0.2">
      <c r="D55" t="s">
        <v>101</v>
      </c>
    </row>
    <row r="56" spans="4:4" x14ac:dyDescent="0.2">
      <c r="D56" t="s">
        <v>139</v>
      </c>
    </row>
    <row r="57" spans="4:4" x14ac:dyDescent="0.2">
      <c r="D57" t="s">
        <v>100</v>
      </c>
    </row>
    <row r="58" spans="4:4" x14ac:dyDescent="0.2">
      <c r="D58" t="s">
        <v>97</v>
      </c>
    </row>
    <row r="59" spans="4:4" x14ac:dyDescent="0.2">
      <c r="D59" t="s">
        <v>69</v>
      </c>
    </row>
    <row r="60" spans="4:4" x14ac:dyDescent="0.2">
      <c r="D60" t="s">
        <v>115</v>
      </c>
    </row>
    <row r="61" spans="4:4" x14ac:dyDescent="0.2">
      <c r="D61" t="s">
        <v>96</v>
      </c>
    </row>
    <row r="62" spans="4:4" x14ac:dyDescent="0.2">
      <c r="D62" t="s">
        <v>76</v>
      </c>
    </row>
    <row r="63" spans="4:4" x14ac:dyDescent="0.2">
      <c r="D63" t="s">
        <v>80</v>
      </c>
    </row>
    <row r="64" spans="4:4" x14ac:dyDescent="0.2">
      <c r="D64" t="s">
        <v>109</v>
      </c>
    </row>
    <row r="65" spans="4:4" x14ac:dyDescent="0.2">
      <c r="D65" t="s">
        <v>82</v>
      </c>
    </row>
    <row r="66" spans="4:4" x14ac:dyDescent="0.2">
      <c r="D66" t="s">
        <v>137</v>
      </c>
    </row>
    <row r="67" spans="4:4" x14ac:dyDescent="0.2">
      <c r="D67" t="s">
        <v>127</v>
      </c>
    </row>
    <row r="68" spans="4:4" x14ac:dyDescent="0.2">
      <c r="D68" t="s">
        <v>128</v>
      </c>
    </row>
    <row r="69" spans="4:4" x14ac:dyDescent="0.2">
      <c r="D69" t="s">
        <v>130</v>
      </c>
    </row>
    <row r="70" spans="4:4" x14ac:dyDescent="0.2">
      <c r="D70" t="s">
        <v>103</v>
      </c>
    </row>
    <row r="71" spans="4:4" x14ac:dyDescent="0.2">
      <c r="D71" t="s">
        <v>138</v>
      </c>
    </row>
    <row r="72" spans="4:4" x14ac:dyDescent="0.2">
      <c r="D72" t="s">
        <v>102</v>
      </c>
    </row>
    <row r="73" spans="4:4" x14ac:dyDescent="0.2">
      <c r="D73" t="s">
        <v>102</v>
      </c>
    </row>
    <row r="74" spans="4:4" x14ac:dyDescent="0.2">
      <c r="D74" t="s">
        <v>83</v>
      </c>
    </row>
    <row r="75" spans="4:4" x14ac:dyDescent="0.2">
      <c r="D75" t="s">
        <v>131</v>
      </c>
    </row>
    <row r="76" spans="4:4" x14ac:dyDescent="0.2">
      <c r="D76" t="s">
        <v>74</v>
      </c>
    </row>
    <row r="77" spans="4:4" x14ac:dyDescent="0.2">
      <c r="D77" t="s">
        <v>120</v>
      </c>
    </row>
  </sheetData>
  <sortState ref="D2:D77">
    <sortCondition ref="D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54288C657724180ED1312F00F45E4" ma:contentTypeVersion="1" ma:contentTypeDescription="Create a new document." ma:contentTypeScope="" ma:versionID="497c95b2368c8af117c8dcf77339d23a">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3FAB78-B977-4887-90BB-743DBD91504E}"/>
</file>

<file path=customXml/itemProps2.xml><?xml version="1.0" encoding="utf-8"?>
<ds:datastoreItem xmlns:ds="http://schemas.openxmlformats.org/officeDocument/2006/customXml" ds:itemID="{B0A74399-8EB1-4991-BF12-FBD37FAC0316}"/>
</file>

<file path=customXml/itemProps3.xml><?xml version="1.0" encoding="utf-8"?>
<ds:datastoreItem xmlns:ds="http://schemas.openxmlformats.org/officeDocument/2006/customXml" ds:itemID="{17BA0FF0-FC57-4FCA-976C-A38A496EC3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LoadRatingSummary</vt:lpstr>
      <vt:lpstr>Look-ups</vt:lpstr>
      <vt:lpstr>Basis</vt:lpstr>
      <vt:lpstr>Construction</vt:lpstr>
      <vt:lpstr>Design</vt:lpstr>
      <vt:lpstr>Elements</vt:lpstr>
      <vt:lpstr>ForceEffects</vt:lpstr>
      <vt:lpstr>Materials</vt:lpstr>
      <vt:lpstr>LoadRatingSummary!Print_Area</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KELLY C</dc:creator>
  <cp:lastModifiedBy>dotawp</cp:lastModifiedBy>
  <cp:lastPrinted>2020-07-16T14:31:52Z</cp:lastPrinted>
  <dcterms:created xsi:type="dcterms:W3CDTF">2020-03-18T14:09:58Z</dcterms:created>
  <dcterms:modified xsi:type="dcterms:W3CDTF">2020-07-17T16:50:17Z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0x01010084F54288C657724180ED1312F00F45E4</vt:lpwstr>
  </property>
</Properties>
</file>